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ABRIL 2025\"/>
    </mc:Choice>
  </mc:AlternateContent>
  <xr:revisionPtr revIDLastSave="0" documentId="13_ncr:1_{1CEED70D-9A46-4ABC-AC9C-C00DF7A0041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LIBRO BANCO ABRIL-2025" sheetId="33" r:id="rId1"/>
    <sheet name="ABRIL-2025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3" l="1"/>
  <c r="F16" i="33"/>
  <c r="F17" i="33"/>
  <c r="F13" i="33"/>
  <c r="F12" i="33"/>
  <c r="F11" i="33"/>
  <c r="F10" i="33"/>
  <c r="D29" i="34"/>
  <c r="D34" i="34" s="1"/>
  <c r="D18" i="33"/>
  <c r="D22" i="34"/>
  <c r="D25" i="34" s="1"/>
  <c r="E18" i="33"/>
  <c r="F14" i="33" l="1"/>
  <c r="F18" i="33"/>
  <c r="D36" i="34"/>
</calcChain>
</file>

<file path=xl/sharedStrings.xml><?xml version="1.0" encoding="utf-8"?>
<sst xmlns="http://schemas.openxmlformats.org/spreadsheetml/2006/main" count="56" uniqueCount="52">
  <si>
    <t xml:space="preserve">DIRECCIÓN GENERAL DE SEGURIDAD DE TRANSITO Y TRANSPORTE TERRESTRE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</si>
  <si>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</si>
  <si>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</si>
  <si>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</si>
  <si>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</si>
  <si>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</si>
  <si>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</si>
  <si>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</si>
  <si>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</si>
  <si>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</si>
  <si>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</si>
  <si>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</si>
  <si>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</si>
  <si>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</si>
  <si>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</si>
  <si>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</si>
  <si>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</si>
  <si>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</si>
  <si>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</si>
  <si>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</si>
  <si>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</si>
  <si>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</si>
  <si>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</si>
  <si>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</si>
  <si>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</si>
  <si>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</si>
  <si>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</si>
  <si>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</si>
  <si>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PARDAS SOLUTIONS, SRL</t>
  </si>
  <si>
    <t>TOTALES</t>
  </si>
  <si>
    <t xml:space="preserve"> </t>
  </si>
  <si>
    <t xml:space="preserve">    </t>
  </si>
  <si>
    <t xml:space="preserve">RELACIÓN DE INGRESOS Y EGRESOS </t>
  </si>
  <si>
    <t xml:space="preserve"> Director Administrativo y Financiero</t>
  </si>
  <si>
    <t>Balance Inicial</t>
  </si>
  <si>
    <t>TRANSFERENCIA A TERCEROS</t>
  </si>
  <si>
    <t>Prep. por:  Lic. Yudy Aquino De la Cruz</t>
  </si>
  <si>
    <t>SEVILLA CIPION -PAGADOR-</t>
  </si>
  <si>
    <t>SEVILLA CIPION -CUSTODIO-</t>
  </si>
  <si>
    <t>Aprob. por: Lic. David  Minaya Peña</t>
  </si>
  <si>
    <t xml:space="preserve">      Aprob. por: Lic. David  Minaya Peña</t>
  </si>
  <si>
    <t>4524000041097/9990002</t>
  </si>
  <si>
    <t>CARGOS BANCARIOS ABRIL-2025</t>
  </si>
  <si>
    <t>DEL 1ERO AL 30 DE ABRIL-2025</t>
  </si>
  <si>
    <t>APORTE ECONOMICO DEL BPD PARA EL DÍA DE LAS MADRE</t>
  </si>
  <si>
    <t>Encargado de Contabilidad</t>
  </si>
  <si>
    <t>CORRESPONDIENTE AL MES DE  ABRIL-2025</t>
  </si>
  <si>
    <t xml:space="preserve"> Encargado de Contabilidad</t>
  </si>
  <si>
    <t>1504000040230-</t>
  </si>
  <si>
    <t xml:space="preserve">CARGOS BANCARIOS  ABRIL-2025 </t>
  </si>
  <si>
    <t>CKS. EMITIDOS  ABRIL-2025 (VER ANEXOS)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</si>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</sst>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/>
    <xf numFmtId="0" fontId="8" fillId="0" borderId="3" xfId="0" applyFont="1" applyBorder="1"/>
    <xf numFmtId="164" fontId="10" fillId="0" borderId="2" xfId="2" applyFont="1" applyBorder="1" applyAlignment="1"/>
    <xf numFmtId="164" fontId="10" fillId="0" borderId="3" xfId="2" applyFont="1" applyBorder="1" applyAlignment="1"/>
    <xf numFmtId="0" fontId="11" fillId="0" borderId="5" xfId="0" applyFont="1" applyBorder="1"/>
    <xf numFmtId="164" fontId="11" fillId="0" borderId="6" xfId="2" applyFont="1" applyBorder="1"/>
    <xf numFmtId="43" fontId="12" fillId="0" borderId="4" xfId="1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164" fontId="12" fillId="0" borderId="7" xfId="2" applyFont="1" applyBorder="1" applyAlignment="1">
      <alignment horizontal="center"/>
    </xf>
    <xf numFmtId="164" fontId="12" fillId="0" borderId="5" xfId="2" applyFont="1" applyBorder="1" applyAlignment="1">
      <alignment horizontal="center"/>
    </xf>
    <xf numFmtId="164" fontId="12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0" xfId="0" applyNumberFormat="1"/>
    <xf numFmtId="0" fontId="8" fillId="0" borderId="7" xfId="0" applyFont="1" applyBorder="1" applyAlignment="1">
      <alignment horizontal="center"/>
    </xf>
    <xf numFmtId="43" fontId="12" fillId="0" borderId="5" xfId="1" applyFont="1" applyBorder="1"/>
    <xf numFmtId="43" fontId="12" fillId="0" borderId="4" xfId="1" applyFont="1" applyBorder="1"/>
    <xf numFmtId="43" fontId="12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1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12" fillId="0" borderId="8" xfId="0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/>
    <xf numFmtId="14" fontId="1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13" fillId="0" borderId="0" xfId="4" applyFont="1"/>
    <xf numFmtId="43" fontId="12" fillId="0" borderId="11" xfId="1" applyFont="1" applyBorder="1" applyAlignment="1">
      <alignment horizontal="right"/>
    </xf>
    <xf numFmtId="43" fontId="12" fillId="0" borderId="12" xfId="3" applyFont="1" applyBorder="1"/>
    <xf numFmtId="43" fontId="12" fillId="0" borderId="12" xfId="0" applyNumberFormat="1" applyFont="1" applyBorder="1"/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5" fillId="0" borderId="4" xfId="2" applyFont="1" applyFill="1" applyBorder="1" applyAlignment="1">
      <alignment horizontal="left"/>
    </xf>
    <xf numFmtId="164" fontId="12" fillId="0" borderId="4" xfId="2" applyFont="1" applyBorder="1" applyAlignment="1">
      <alignment horizontal="right"/>
    </xf>
    <xf numFmtId="164" fontId="3" fillId="0" borderId="4" xfId="2" applyFont="1" applyFill="1" applyBorder="1" applyAlignment="1">
      <alignment horizontal="left"/>
    </xf>
    <xf numFmtId="164" fontId="3" fillId="0" borderId="4" xfId="2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164" fontId="10" fillId="0" borderId="1" xfId="2" applyFont="1" applyBorder="1" applyAlignment="1">
      <alignment horizontal="right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164" fontId="2" fillId="0" borderId="4" xfId="2" applyFont="1" applyBorder="1" applyAlignment="1">
      <alignment horizontal="center"/>
    </xf>
    <xf numFmtId="164" fontId="1" fillId="0" borderId="5" xfId="2" applyFont="1" applyBorder="1" applyAlignment="1">
      <alignment horizontal="center"/>
    </xf>
    <xf numFmtId="43" fontId="1" fillId="0" borderId="5" xfId="1" applyFont="1" applyBorder="1"/>
    <xf numFmtId="43" fontId="1" fillId="0" borderId="5" xfId="1" applyFont="1" applyBorder="1" applyAlignment="1">
      <alignment horizontal="center"/>
    </xf>
    <xf numFmtId="164" fontId="1" fillId="0" borderId="4" xfId="2" applyFont="1" applyBorder="1" applyAlignment="1">
      <alignment horizontal="right"/>
    </xf>
    <xf numFmtId="0" fontId="11" fillId="0" borderId="4" xfId="0" applyFont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64" fontId="12" fillId="0" borderId="5" xfId="2" applyFont="1" applyBorder="1" applyAlignment="1">
      <alignment horizontal="right"/>
    </xf>
    <xf numFmtId="0" fontId="3" fillId="0" borderId="0" xfId="0" applyFont="1" applyAlignment="1">
      <alignment horizontal="center"/>
    </xf>
    <xf numFmtId="164" fontId="12" fillId="0" borderId="13" xfId="2" applyFont="1" applyBorder="1" applyAlignment="1">
      <alignment horizontal="right"/>
    </xf>
  </cellXfs>
  <cellStyles count="5">
    <cellStyle name="Millares" xfId="1" builtinId="3"/>
    <cellStyle name="Millares 2" xfId="2" xr:uid="{00000000-0005-0000-0000-000031000000}"/>
    <cellStyle name="Millares 2 2" xfId="3" xr:uid="{00000000-0005-0000-0000-000032000000}"/>
    <cellStyle name="Normal" xfId="0" builtinId="0"/>
    <cellStyle name="Normal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22496-A6A5-4514-9396-2C357B62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60B13-6491-4B64-8938-9BE48FC6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8EE8-9FAB-4AE7-B397-DB1274D7E6D7}">
  <dimension ref="A1:LG28"/>
  <sheetViews>
    <sheetView tabSelected="1" workbookViewId="0">
      <selection activeCell="H17" sqref="H17"/>
    </sheetView>
  </sheetViews>
  <sheetFormatPr baseColWidth="10" defaultColWidth="11" defaultRowHeight="15"/>
  <cols>
    <col min="1" max="1" width="11.85546875" customWidth="1"/>
    <col min="2" max="2" width="24.7109375" customWidth="1"/>
    <col min="3" max="3" width="43.140625" customWidth="1"/>
    <col min="4" max="4" width="15.5703125" bestFit="1" customWidth="1"/>
    <col min="5" max="5" width="15.85546875" customWidth="1"/>
    <col min="6" max="6" width="15" style="63" customWidth="1"/>
    <col min="7" max="8" width="13.140625" customWidth="1"/>
    <col min="9" max="9" width="11.5703125" bestFit="1" customWidth="1"/>
  </cols>
  <sheetData>
    <row r="1" spans="1:9" ht="18.75">
      <c r="A1" s="1" t="s">
        <v>18</v>
      </c>
      <c r="B1" s="1"/>
      <c r="C1" s="1"/>
      <c r="D1" s="1"/>
      <c r="E1" s="1"/>
      <c r="F1" s="59"/>
    </row>
    <row r="2" spans="1:9" ht="15.75">
      <c r="A2" s="74"/>
      <c r="B2" s="75"/>
      <c r="C2" s="75"/>
      <c r="D2" s="75"/>
      <c r="E2" s="75"/>
      <c r="F2" s="75"/>
    </row>
    <row r="3" spans="1:9" ht="15.75">
      <c r="A3" s="74" t="s">
        <v>19</v>
      </c>
      <c r="B3" s="74"/>
      <c r="C3" s="74"/>
      <c r="D3" s="74"/>
      <c r="E3" s="74"/>
      <c r="F3" s="74"/>
    </row>
    <row r="4" spans="1:9" ht="15.75">
      <c r="A4" s="76" t="s">
        <v>20</v>
      </c>
      <c r="B4" s="76"/>
      <c r="C4" s="76"/>
      <c r="D4" s="76"/>
      <c r="E4" s="76"/>
      <c r="F4" s="76"/>
    </row>
    <row r="5" spans="1:9">
      <c r="A5" s="71" t="s">
        <v>43</v>
      </c>
      <c r="B5" s="71"/>
      <c r="C5" s="71"/>
      <c r="D5" s="71"/>
      <c r="E5" s="71"/>
      <c r="F5" s="71"/>
    </row>
    <row r="6" spans="1:9" ht="18" customHeight="1">
      <c r="A6" s="2"/>
      <c r="B6" s="2"/>
      <c r="C6" s="2"/>
      <c r="D6" s="2"/>
      <c r="E6" s="2"/>
      <c r="F6" s="60"/>
    </row>
    <row r="7" spans="1:9" ht="15.75">
      <c r="A7" s="3"/>
      <c r="B7" s="4" t="s">
        <v>21</v>
      </c>
      <c r="C7" s="5"/>
      <c r="D7" s="6"/>
      <c r="E7" s="7"/>
      <c r="F7" s="61"/>
    </row>
    <row r="8" spans="1:9" s="38" customFormat="1">
      <c r="A8" s="70"/>
      <c r="B8" s="8"/>
      <c r="C8" s="9"/>
      <c r="D8" s="77" t="s">
        <v>34</v>
      </c>
      <c r="E8" s="79"/>
      <c r="F8" s="10">
        <v>5797336.0899999999</v>
      </c>
    </row>
    <row r="9" spans="1:9">
      <c r="A9" s="11" t="s">
        <v>6</v>
      </c>
      <c r="B9" s="11" t="s">
        <v>22</v>
      </c>
      <c r="C9" s="12" t="s">
        <v>23</v>
      </c>
      <c r="D9" s="13" t="s">
        <v>24</v>
      </c>
      <c r="E9" s="14" t="s">
        <v>25</v>
      </c>
      <c r="F9" s="51" t="s">
        <v>26</v>
      </c>
      <c r="I9" s="20"/>
    </row>
    <row r="10" spans="1:9">
      <c r="A10" s="55">
        <v>45757</v>
      </c>
      <c r="B10" s="56">
        <v>40619</v>
      </c>
      <c r="C10" s="65" t="s">
        <v>51</v>
      </c>
      <c r="D10" s="66"/>
      <c r="E10" s="13"/>
      <c r="F10" s="69">
        <f>+F8-E10</f>
        <v>5797336.0899999999</v>
      </c>
      <c r="I10" s="20"/>
    </row>
    <row r="11" spans="1:9">
      <c r="A11" s="55">
        <v>45757</v>
      </c>
      <c r="B11" s="56">
        <v>40620</v>
      </c>
      <c r="C11" s="50" t="s">
        <v>27</v>
      </c>
      <c r="D11" s="66"/>
      <c r="E11" s="18">
        <v>51300</v>
      </c>
      <c r="F11" s="69">
        <f>+F10-E11</f>
        <v>5746036.0899999999</v>
      </c>
      <c r="I11" s="20"/>
    </row>
    <row r="12" spans="1:9" ht="30">
      <c r="A12" s="55">
        <v>45758</v>
      </c>
      <c r="B12" s="57" t="s">
        <v>48</v>
      </c>
      <c r="C12" s="53" t="s">
        <v>44</v>
      </c>
      <c r="D12" s="67">
        <v>200000</v>
      </c>
      <c r="E12" s="18"/>
      <c r="F12" s="19">
        <f>+F11+D12</f>
        <v>5946036.0899999999</v>
      </c>
      <c r="I12" s="20"/>
    </row>
    <row r="13" spans="1:9">
      <c r="A13" s="55">
        <v>45769</v>
      </c>
      <c r="B13" s="56">
        <v>40621</v>
      </c>
      <c r="C13" s="17" t="s">
        <v>38</v>
      </c>
      <c r="D13" s="66"/>
      <c r="E13" s="18">
        <v>121100</v>
      </c>
      <c r="F13" s="19">
        <f>+F12-E13</f>
        <v>5824936.0899999999</v>
      </c>
      <c r="I13" s="20"/>
    </row>
    <row r="14" spans="1:9">
      <c r="A14" s="55">
        <v>45769</v>
      </c>
      <c r="B14" s="56">
        <v>40622</v>
      </c>
      <c r="C14" s="65" t="s">
        <v>51</v>
      </c>
      <c r="D14" s="66"/>
      <c r="E14" s="18"/>
      <c r="F14" s="19">
        <f>+F13-E14</f>
        <v>5824936.0899999999</v>
      </c>
      <c r="I14" s="20"/>
    </row>
    <row r="15" spans="1:9">
      <c r="A15" s="55">
        <v>45770</v>
      </c>
      <c r="B15" s="56">
        <v>40623</v>
      </c>
      <c r="C15" s="17" t="s">
        <v>37</v>
      </c>
      <c r="D15" s="66"/>
      <c r="E15" s="18">
        <v>122601.91</v>
      </c>
      <c r="F15" s="19">
        <f t="shared" ref="F15:F17" si="0">+F14-E15</f>
        <v>5702334.1799999997</v>
      </c>
      <c r="I15" s="20"/>
    </row>
    <row r="16" spans="1:9">
      <c r="A16" s="55">
        <v>45770</v>
      </c>
      <c r="B16" s="56">
        <v>40624</v>
      </c>
      <c r="C16" s="17" t="s">
        <v>28</v>
      </c>
      <c r="D16" s="66"/>
      <c r="E16" s="18">
        <v>201101.7</v>
      </c>
      <c r="F16" s="19">
        <f t="shared" si="0"/>
        <v>5501232.4799999995</v>
      </c>
      <c r="I16" s="20"/>
    </row>
    <row r="17" spans="1:319" ht="15.75" customHeight="1">
      <c r="A17" s="55">
        <v>45777</v>
      </c>
      <c r="B17" s="58" t="s">
        <v>41</v>
      </c>
      <c r="C17" s="52" t="s">
        <v>42</v>
      </c>
      <c r="D17" s="68"/>
      <c r="E17" s="18">
        <v>617.5</v>
      </c>
      <c r="F17" s="19">
        <f t="shared" si="0"/>
        <v>5500614.9799999995</v>
      </c>
      <c r="G17" s="20"/>
    </row>
    <row r="18" spans="1:319" ht="15.75">
      <c r="A18" s="15"/>
      <c r="B18" s="16"/>
      <c r="C18" s="21" t="s">
        <v>29</v>
      </c>
      <c r="D18" s="22">
        <f>SUM(D12:D17)</f>
        <v>200000</v>
      </c>
      <c r="E18" s="23">
        <f>SUM(E11:E17)</f>
        <v>496721.11000000004</v>
      </c>
      <c r="F18" s="24">
        <f>+F8+D18-E18</f>
        <v>5500614.9799999995</v>
      </c>
      <c r="G18" s="20"/>
      <c r="H18" s="20"/>
    </row>
    <row r="19" spans="1:319">
      <c r="B19" s="25"/>
      <c r="D19" s="26"/>
      <c r="E19" s="20"/>
      <c r="F19" s="62"/>
      <c r="G19" s="20"/>
      <c r="H19" s="20"/>
    </row>
    <row r="20" spans="1:319">
      <c r="B20" s="25"/>
      <c r="D20" s="26"/>
      <c r="E20" s="20"/>
      <c r="F20" s="62"/>
      <c r="H20" s="20"/>
    </row>
    <row r="21" spans="1:319">
      <c r="B21" s="25"/>
      <c r="D21" s="26"/>
      <c r="E21" s="20"/>
      <c r="F21" s="62"/>
      <c r="G21" s="20"/>
      <c r="H21" s="20"/>
      <c r="LG21">
        <v>0</v>
      </c>
    </row>
    <row r="22" spans="1:319">
      <c r="B22" s="25"/>
      <c r="D22" s="26"/>
      <c r="E22" s="20"/>
      <c r="F22" s="62"/>
      <c r="H22" s="20"/>
    </row>
    <row r="23" spans="1:319">
      <c r="C23" s="20"/>
      <c r="D23" s="20"/>
      <c r="E23" s="20"/>
      <c r="F23" s="62"/>
      <c r="H23" s="20"/>
    </row>
    <row r="24" spans="1:319">
      <c r="C24" s="20"/>
      <c r="D24" s="20"/>
      <c r="E24" s="20"/>
      <c r="F24" s="62"/>
      <c r="G24" s="20" t="s">
        <v>30</v>
      </c>
      <c r="H24" s="20"/>
    </row>
    <row r="25" spans="1:319">
      <c r="D25" s="20"/>
      <c r="H25" s="20"/>
    </row>
    <row r="26" spans="1:319">
      <c r="A26" s="72" t="s">
        <v>36</v>
      </c>
      <c r="B26" s="72"/>
      <c r="D26" s="72" t="s">
        <v>39</v>
      </c>
      <c r="E26" s="72"/>
      <c r="F26" s="72"/>
      <c r="H26" s="20"/>
    </row>
    <row r="27" spans="1:319">
      <c r="A27" s="78" t="s">
        <v>45</v>
      </c>
      <c r="B27" s="73"/>
      <c r="C27" t="s">
        <v>31</v>
      </c>
      <c r="D27" s="73" t="s">
        <v>33</v>
      </c>
      <c r="E27" s="73"/>
      <c r="F27" s="73"/>
      <c r="H27" s="20"/>
    </row>
    <row r="28" spans="1:319">
      <c r="H28" s="20"/>
    </row>
  </sheetData>
  <mergeCells count="9">
    <mergeCell ref="A27:B27"/>
    <mergeCell ref="D27:F27"/>
    <mergeCell ref="A2:F2"/>
    <mergeCell ref="A3:F3"/>
    <mergeCell ref="A4:F4"/>
    <mergeCell ref="A5:F5"/>
    <mergeCell ref="D8:E8"/>
    <mergeCell ref="A26:B26"/>
    <mergeCell ref="D26:F26"/>
  </mergeCells>
  <pageMargins left="0.41" right="0.63" top="0.48" bottom="0.70866141732283505" header="0.59" footer="0.31496062992126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93DF-2C87-4769-B97C-E11019CD3CBE}">
  <dimension ref="B6:G48"/>
  <sheetViews>
    <sheetView topLeftCell="A10" zoomScaleNormal="100" workbookViewId="0">
      <selection activeCell="M19" sqref="M19"/>
    </sheetView>
  </sheetViews>
  <sheetFormatPr baseColWidth="10" defaultColWidth="11" defaultRowHeight="1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</cols>
  <sheetData>
    <row r="6" spans="2:6" ht="12" customHeight="1"/>
    <row r="7" spans="2:6">
      <c r="B7" s="72" t="s">
        <v>0</v>
      </c>
      <c r="C7" s="72"/>
      <c r="D7" s="72"/>
      <c r="E7" s="72"/>
      <c r="F7" s="72"/>
    </row>
    <row r="8" spans="2:6">
      <c r="B8" s="72" t="s">
        <v>32</v>
      </c>
      <c r="C8" s="72"/>
      <c r="D8" s="72"/>
      <c r="E8" s="72"/>
      <c r="F8" s="72"/>
    </row>
    <row r="9" spans="2:6">
      <c r="B9" s="78" t="s">
        <v>46</v>
      </c>
      <c r="C9" s="73"/>
      <c r="D9" s="73"/>
      <c r="E9" s="73"/>
      <c r="F9" s="73"/>
    </row>
    <row r="10" spans="2:6">
      <c r="B10" s="73" t="s">
        <v>1</v>
      </c>
      <c r="C10" s="73"/>
      <c r="D10" s="73"/>
      <c r="E10" s="73"/>
      <c r="F10" s="73"/>
    </row>
    <row r="11" spans="2:6">
      <c r="B11" s="73" t="s">
        <v>2</v>
      </c>
      <c r="C11" s="73"/>
      <c r="D11" s="73"/>
      <c r="E11" s="73"/>
      <c r="F11" s="73"/>
    </row>
    <row r="12" spans="2:6">
      <c r="B12" s="25"/>
      <c r="C12" s="25"/>
      <c r="D12" s="25"/>
      <c r="E12" s="25"/>
      <c r="F12" s="25"/>
    </row>
    <row r="13" spans="2:6">
      <c r="B13" s="28" t="s">
        <v>3</v>
      </c>
      <c r="C13" s="25"/>
      <c r="D13" s="29">
        <v>5797336.0899999999</v>
      </c>
      <c r="E13" s="25"/>
      <c r="F13" s="25"/>
    </row>
    <row r="14" spans="2:6">
      <c r="B14" s="28"/>
      <c r="C14" s="25"/>
      <c r="D14" s="30"/>
      <c r="E14" s="25"/>
      <c r="F14" s="25"/>
    </row>
    <row r="15" spans="2:6">
      <c r="B15" s="28" t="s">
        <v>4</v>
      </c>
      <c r="D15" s="31"/>
    </row>
    <row r="16" spans="2:6">
      <c r="B16" t="s">
        <v>5</v>
      </c>
      <c r="D16" s="31">
        <v>200000</v>
      </c>
    </row>
    <row r="17" spans="2:6">
      <c r="B17" s="32"/>
      <c r="D17" s="31"/>
    </row>
    <row r="18" spans="2:6" ht="15.75" thickBot="1">
      <c r="D18" s="33"/>
    </row>
    <row r="19" spans="2:6" ht="15.75" thickBot="1">
      <c r="B19" s="34" t="s">
        <v>6</v>
      </c>
      <c r="C19" s="35"/>
      <c r="D19" s="36" t="s">
        <v>7</v>
      </c>
      <c r="E19" s="35"/>
      <c r="F19" s="37" t="s">
        <v>8</v>
      </c>
    </row>
    <row r="20" spans="2:6" ht="7.5" customHeight="1">
      <c r="C20" s="38"/>
      <c r="D20" s="27"/>
      <c r="E20" s="38"/>
      <c r="F20" s="27"/>
    </row>
    <row r="21" spans="2:6">
      <c r="B21" s="39"/>
      <c r="D21" s="40"/>
      <c r="F21" s="41"/>
    </row>
    <row r="22" spans="2:6" ht="15.75" thickBot="1">
      <c r="B22" s="25" t="s">
        <v>9</v>
      </c>
      <c r="C22" s="33"/>
      <c r="D22" s="42">
        <f>+D13+D16</f>
        <v>5997336.0899999999</v>
      </c>
    </row>
    <row r="23" spans="2:6">
      <c r="B23" s="28"/>
      <c r="C23" s="33"/>
      <c r="D23" s="31"/>
    </row>
    <row r="24" spans="2:6">
      <c r="B24" s="28"/>
      <c r="C24" s="33"/>
      <c r="D24" s="31"/>
    </row>
    <row r="25" spans="2:6" ht="15.75" thickBot="1">
      <c r="B25" s="25" t="s">
        <v>10</v>
      </c>
      <c r="C25" s="33"/>
      <c r="D25" s="43">
        <f>SUM(D22:D24)</f>
        <v>5997336.0899999999</v>
      </c>
      <c r="F25" s="20"/>
    </row>
    <row r="26" spans="2:6" ht="15.75" thickTop="1">
      <c r="B26" t="s">
        <v>11</v>
      </c>
      <c r="C26" s="33"/>
      <c r="D26" s="33"/>
    </row>
    <row r="27" spans="2:6">
      <c r="B27" t="s">
        <v>12</v>
      </c>
      <c r="C27" s="33"/>
    </row>
    <row r="28" spans="2:6">
      <c r="C28" s="33"/>
    </row>
    <row r="29" spans="2:6">
      <c r="B29" s="64" t="s">
        <v>50</v>
      </c>
      <c r="C29" s="33"/>
      <c r="D29" s="33">
        <f>+'LIBRO BANCO ABRIL-2025'!E18-'LIBRO BANCO ABRIL-2025'!E17</f>
        <v>496103.61000000004</v>
      </c>
      <c r="F29" s="20"/>
    </row>
    <row r="30" spans="2:6">
      <c r="B30" t="s">
        <v>13</v>
      </c>
      <c r="D30" s="26"/>
      <c r="F30" s="20"/>
    </row>
    <row r="31" spans="2:6">
      <c r="B31" t="s">
        <v>14</v>
      </c>
      <c r="D31" s="26"/>
      <c r="F31" s="20"/>
    </row>
    <row r="32" spans="2:6">
      <c r="B32" t="s">
        <v>35</v>
      </c>
      <c r="D32" s="26"/>
      <c r="E32" s="26">
        <v>0</v>
      </c>
      <c r="F32" s="20"/>
    </row>
    <row r="33" spans="2:7">
      <c r="B33" s="64" t="s">
        <v>49</v>
      </c>
      <c r="D33" s="26">
        <v>617.5</v>
      </c>
      <c r="F33" s="20"/>
    </row>
    <row r="34" spans="2:7" ht="15.75" thickBot="1">
      <c r="B34" s="25" t="s">
        <v>10</v>
      </c>
      <c r="D34" s="44">
        <f>SUM(D29:D33)</f>
        <v>496721.11000000004</v>
      </c>
    </row>
    <row r="35" spans="2:7" ht="15.75" thickTop="1"/>
    <row r="36" spans="2:7" ht="15.75" thickBot="1">
      <c r="B36" t="s">
        <v>15</v>
      </c>
      <c r="D36" s="44">
        <f>+D25-D34</f>
        <v>5500614.9799999995</v>
      </c>
      <c r="F36" s="20"/>
    </row>
    <row r="37" spans="2:7" ht="15.75" thickTop="1">
      <c r="F37" t="s">
        <v>16</v>
      </c>
    </row>
    <row r="38" spans="2:7">
      <c r="D38" s="26"/>
    </row>
    <row r="39" spans="2:7">
      <c r="D39" s="26"/>
    </row>
    <row r="40" spans="2:7">
      <c r="D40" s="26"/>
    </row>
    <row r="43" spans="2:7">
      <c r="D43" s="20"/>
    </row>
    <row r="44" spans="2:7">
      <c r="B44" s="27" t="s">
        <v>36</v>
      </c>
      <c r="F44" s="27" t="s">
        <v>40</v>
      </c>
    </row>
    <row r="45" spans="2:7">
      <c r="B45" s="54" t="s">
        <v>47</v>
      </c>
      <c r="F45" s="25" t="s">
        <v>17</v>
      </c>
    </row>
    <row r="46" spans="2:7">
      <c r="B46" s="27"/>
      <c r="D46" s="45"/>
      <c r="F46" s="46"/>
      <c r="G46" s="38"/>
    </row>
    <row r="47" spans="2:7">
      <c r="B47" s="2"/>
      <c r="D47" s="71"/>
      <c r="E47" s="71"/>
      <c r="F47" s="71"/>
      <c r="G47" s="71"/>
    </row>
    <row r="48" spans="2:7">
      <c r="B48" s="47"/>
      <c r="C48" s="48"/>
      <c r="D48" s="49"/>
      <c r="E48" s="48"/>
      <c r="F48" s="48"/>
    </row>
  </sheetData>
  <mergeCells count="6">
    <mergeCell ref="D47:G47"/>
    <mergeCell ref="B7:F7"/>
    <mergeCell ref="B8:F8"/>
    <mergeCell ref="B9:F9"/>
    <mergeCell ref="B10:F10"/>
    <mergeCell ref="B11:F11"/>
  </mergeCells>
  <pageMargins left="0.28999999999999998" right="0.46" top="0.62" bottom="0.94488188976377963" header="0.19685039370078741" footer="0.31496062992125984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ABRIL-2025</vt:lpstr>
      <vt:lpstr>ABRIL-2025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Subencargado Contabilidad DIGESETT</cp:lastModifiedBy>
  <cp:lastPrinted>2025-05-15T12:42:04Z</cp:lastPrinted>
  <dcterms:created xsi:type="dcterms:W3CDTF">2024-01-23T12:54:00Z</dcterms:created>
  <dcterms:modified xsi:type="dcterms:W3CDTF">2025-05-16T15:32:07Z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8907FED26D8940A48A80A0FA3DD3CED6_12</vt:lpwstr>
  </property>
  <property fmtid="{D5CDD505-2E9C-101B-9397-08002B2CF9AE}" pid="3" name="KSOProductBuildVer">
    <vt:lpwstr>3082-12.2.0.19805</vt:lpwstr>
  </property>
</Properties>
</file>