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NOVIEMBRE 2025\"/>
    </mc:Choice>
  </mc:AlternateContent>
  <xr:revisionPtr revIDLastSave="0" documentId="13_ncr:1_{FE7949FE-9F7F-4672-81C5-73114E2E45A6}" xr6:coauthVersionLast="47" xr6:coauthVersionMax="47" xr10:uidLastSave="{00000000-0000-0000-0000-000000000000}"/>
  <bookViews>
    <workbookView xWindow="-120" yWindow="-120" windowWidth="29040" windowHeight="15720" xr2:uid="{067882ED-2FA7-4B27-9B94-06426BC67278}"/>
  </bookViews>
  <sheets>
    <sheet name="LIBRO BANCO NOVIEMBRE-25" sheetId="1" r:id="rId1"/>
    <sheet name="NOVIEMBRE-2025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D34" i="2" s="1"/>
  <c r="D25" i="2"/>
  <c r="D36" i="2" s="1"/>
  <c r="D22" i="2"/>
  <c r="E27" i="1"/>
  <c r="F27" i="1" s="1"/>
  <c r="D27" i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</calcChain>
</file>

<file path=xl/sharedStrings.xml><?xml version="1.0" encoding="utf-8"?>
<sst xmlns="http://schemas.openxmlformats.org/spreadsheetml/2006/main" count="63" uniqueCount="55">
  <si>
    <t>LIBRO BANCO</t>
  </si>
  <si>
    <t xml:space="preserve">    BANCO DE RESERVAS DE LA REPUBLICA DOMINICANA</t>
  </si>
  <si>
    <t>DEL 1ERO AL 30 DE NOVIEMBRE-2025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</si>
  <si>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</si>
  <si>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</si>
  <si>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</si>
  <si>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</si>
  <si>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</si>
  <si>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</si>
  <si>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</si>
  <si>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</si>
  <si>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TRANF. LBTR DB. CTA  CORRIENTE</t>
  </si>
  <si>
    <t>ELIZABETH PANIAGUA NINA (PAGADOR)</t>
  </si>
  <si>
    <t>ELIZABETH PANIAGUA NINA (CUSTODIA)</t>
  </si>
  <si>
    <t>CAMBIAR CK A CTA CORRIENTE</t>
  </si>
  <si>
    <t>DEPOSITO CK A CTA CORRIENTE</t>
  </si>
  <si>
    <t>TRANSF. CREDITO CTA CORRIENTE</t>
  </si>
  <si>
    <t>CR TRANSFERENCIA CTA CTE</t>
  </si>
  <si>
    <t>DEPOSITO  A CTA CORRIENTE</t>
  </si>
  <si>
    <t>IF APERTA CMARA ENTRA CKS DEV.</t>
  </si>
  <si>
    <t>COLECTOR DE IMPUESTOS INTERNOS</t>
  </si>
  <si>
    <t>4524000036308-9990002</t>
  </si>
  <si>
    <t>CARGOS BANCARIOS NOVIEMBRE-2025</t>
  </si>
  <si>
    <t>TOTALES</t>
  </si>
  <si>
    <t xml:space="preserve"> </t>
  </si>
  <si>
    <t xml:space="preserve">      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</si>
  <si>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</si>
  <si>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</si>
  <si>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                        Director Administrativo y Financiero</t>
  </si>
  <si>
    <t xml:space="preserve">DIRECCIÓN GENERAL DE SEGURIDAD DE TRANSITO Y TRANSPORTE TERRESTRE </t>
  </si>
  <si>
    <t xml:space="preserve">RELACIÓN DE INGRESOS Y EGRESOS </t>
  </si>
  <si>
    <t>CORRESPONDIENTE AL MES DE  NOVIEMBRE-2025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</si>
  <si>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</si>
  <si>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</si>
  <si>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</si>
  <si>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</si>
  <si>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</si>
  <si>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</si>
  <si>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</si>
  <si>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</si>
  <si>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</si>
  <si>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</si>
  <si>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</si>
  <si>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>CKS. EMITIDOS  NOVIEMBRE-2025 (VER ANEXOS)</t>
  </si>
  <si>
    <t xml:space="preserve">N/D </t>
  </si>
  <si>
    <t>N/C</t>
  </si>
  <si>
    <t>TRANSFERENCIA A TERCEROS</t>
  </si>
  <si>
    <t xml:space="preserve">CARGOS BANCARIOS NOVIEMBRE-2025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</si>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</sst>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80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right" vertical="center"/>
    </xf>
    <xf numFmtId="43" fontId="0" fillId="0" borderId="0" xfId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6" fillId="0" borderId="0" xfId="1" applyFont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43" fontId="7" fillId="0" borderId="3" xfId="1" applyFont="1" applyBorder="1" applyAlignment="1"/>
    <xf numFmtId="43" fontId="7" fillId="0" borderId="1" xfId="1" applyFont="1" applyBorder="1" applyAlignment="1">
      <alignment horizontal="right"/>
    </xf>
    <xf numFmtId="43" fontId="1" fillId="0" borderId="0" xfId="1" applyFont="1"/>
    <xf numFmtId="0" fontId="8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43" fontId="2" fillId="0" borderId="4" xfId="1" applyFont="1" applyBorder="1" applyAlignment="1">
      <alignment horizontal="right"/>
    </xf>
    <xf numFmtId="43" fontId="2" fillId="0" borderId="0" xfId="1" applyFont="1"/>
    <xf numFmtId="0" fontId="2" fillId="0" borderId="0" xfId="0" applyFont="1"/>
    <xf numFmtId="0" fontId="2" fillId="0" borderId="8" xfId="0" applyFont="1" applyBorder="1" applyAlignment="1">
      <alignment horizontal="center"/>
    </xf>
    <xf numFmtId="164" fontId="2" fillId="0" borderId="8" xfId="2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0" fillId="0" borderId="0" xfId="0" applyNumberFormat="1"/>
    <xf numFmtId="14" fontId="0" fillId="0" borderId="8" xfId="0" applyNumberForma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0" fillId="0" borderId="4" xfId="2" applyFont="1" applyFill="1" applyBorder="1" applyAlignment="1">
      <alignment horizontal="left"/>
    </xf>
    <xf numFmtId="43" fontId="0" fillId="0" borderId="5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43" fontId="5" fillId="0" borderId="8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2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9" fillId="0" borderId="0" xfId="4" applyFont="1"/>
    <xf numFmtId="43" fontId="2" fillId="0" borderId="12" xfId="1" applyFont="1" applyBorder="1" applyAlignment="1">
      <alignment horizontal="right"/>
    </xf>
    <xf numFmtId="43" fontId="2" fillId="0" borderId="13" xfId="3" applyFont="1" applyBorder="1"/>
    <xf numFmtId="43" fontId="2" fillId="0" borderId="13" xfId="0" applyNumberFormat="1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 indent="5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5" xfId="2" applyFont="1" applyBorder="1" applyAlignment="1">
      <alignment horizontal="right"/>
    </xf>
    <xf numFmtId="164" fontId="2" fillId="0" borderId="7" xfId="2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164" fontId="7" fillId="0" borderId="2" xfId="2" applyFont="1" applyBorder="1" applyAlignment="1">
      <alignment horizontal="left" indent="1"/>
    </xf>
    <xf numFmtId="164" fontId="2" fillId="0" borderId="5" xfId="2" applyFont="1" applyBorder="1" applyAlignment="1">
      <alignment horizontal="left" indent="1"/>
    </xf>
    <xf numFmtId="43" fontId="0" fillId="0" borderId="0" xfId="1" applyFont="1" applyAlignment="1">
      <alignment horizontal="left" indent="1"/>
    </xf>
    <xf numFmtId="43" fontId="0" fillId="0" borderId="0" xfId="0" applyNumberFormat="1" applyAlignment="1">
      <alignment horizontal="left" indent="1"/>
    </xf>
    <xf numFmtId="0" fontId="0" fillId="0" borderId="0" xfId="0" applyAlignment="1">
      <alignment horizontal="left" indent="1"/>
    </xf>
    <xf numFmtId="43" fontId="0" fillId="0" borderId="5" xfId="1" applyFont="1" applyBorder="1" applyAlignment="1">
      <alignment horizontal="right"/>
    </xf>
    <xf numFmtId="43" fontId="0" fillId="0" borderId="8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2" fillId="0" borderId="5" xfId="1" applyFont="1" applyBorder="1" applyAlignment="1">
      <alignment horizontal="right"/>
    </xf>
    <xf numFmtId="43" fontId="1" fillId="0" borderId="5" xfId="1" applyFont="1" applyBorder="1" applyAlignment="1">
      <alignment horizontal="left" indent="3"/>
    </xf>
    <xf numFmtId="164" fontId="1" fillId="0" borderId="5" xfId="2" applyFont="1" applyBorder="1" applyAlignment="1">
      <alignment horizontal="left" indent="3"/>
    </xf>
  </cellXfs>
  <cellStyles count="5">
    <cellStyle name="Millares" xfId="1" builtinId="3"/>
    <cellStyle name="Millares 2" xfId="2" xr:uid="{A8FB9594-6CCA-4941-8D4E-B87D2709E002}"/>
    <cellStyle name="Millares 2 2" xfId="3" xr:uid="{F16EDED1-2338-4203-B52B-54ED1AE57817}"/>
    <cellStyle name="Normal" xfId="0" builtinId="0"/>
    <cellStyle name="Normal 2" xfId="4" xr:uid="{7217E931-3672-4576-950A-D09952484A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95250</xdr:rowOff>
    </xdr:from>
    <xdr:to>
      <xdr:col>1</xdr:col>
      <xdr:colOff>1471118</xdr:colOff>
      <xdr:row>5</xdr:row>
      <xdr:rowOff>115513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C7887E-DB11-87C8-9206-90878726E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333375"/>
          <a:ext cx="890093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85223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DE043FF5-0BC3-4B98-B6E8-21862EA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75723"/>
          <a:ext cx="885825" cy="81012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ATA-NUBE\OneDrive%20-%20Direcci&#243;n%20General%20de%20Seguridad%20de%20Tr&#225;nsito%20y%20Transporte%20Terrestre%20(DIGESETT)\Escritorio\RELACION%20DE%20INGRESOS%20Y%20EGRESOS%20SEPTIEMBRE%2025.xlsx" TargetMode="External"/><Relationship Id="rId1" Type="http://schemas.openxmlformats.org/officeDocument/2006/relationships/externalLinkPath" Target="/DATA-NUBE/OneDrive%20-%20Direcci&#243;n%20General%20de%20Seguridad%20de%20Tr&#225;nsito%20y%20Transporte%20Terrestre%20(DIGESETT)/Escritorio/RELACION%20DE%20INGRESOS%20Y%20EGRESOS%20SEPTIEMBRE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SEPTIEMBRE-25"/>
      <sheetName val="SEPTIEMBRE-25"/>
      <sheetName val="LIBRO BANCO OCTUBRE-25"/>
      <sheetName val="OCTUBRE-26"/>
      <sheetName val="LIBRO BANCO BANCO NOV-25"/>
      <sheetName val="NOVIEMBRE-2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317C-5B24-44BE-8400-82F3D36E4EEA}">
  <dimension ref="A1:LG34"/>
  <sheetViews>
    <sheetView tabSelected="1" workbookViewId="0">
      <selection activeCell="K13" sqref="K13"/>
    </sheetView>
  </sheetViews>
  <sheetFormatPr baseColWidth="10" defaultColWidth="11" defaultRowHeight="15" x14ac:dyDescent="0.25"/>
  <cols>
    <col min="1" max="1" width="12.140625" customWidth="1"/>
    <col min="2" max="2" width="25.7109375" customWidth="1"/>
    <col min="3" max="3" width="40.42578125" customWidth="1"/>
    <col min="4" max="4" width="18.5703125" style="73" bestFit="1" customWidth="1"/>
    <col min="5" max="5" width="15.85546875" style="4" customWidth="1"/>
    <col min="6" max="6" width="16.5703125" style="32" customWidth="1"/>
    <col min="7" max="7" width="13.140625" style="4" customWidth="1"/>
    <col min="8" max="8" width="13.140625" customWidth="1"/>
    <col min="9" max="9" width="11.5703125" bestFit="1" customWidth="1"/>
  </cols>
  <sheetData>
    <row r="1" spans="1:9" ht="18.75" x14ac:dyDescent="0.25">
      <c r="A1" s="1"/>
      <c r="B1" s="1"/>
      <c r="C1" s="1"/>
      <c r="D1" s="67"/>
      <c r="E1" s="2"/>
      <c r="F1" s="3"/>
    </row>
    <row r="2" spans="1:9" ht="15.75" x14ac:dyDescent="0.25">
      <c r="A2" s="58"/>
      <c r="B2" s="59"/>
      <c r="C2" s="59"/>
      <c r="D2" s="59"/>
      <c r="E2" s="59"/>
      <c r="F2" s="59"/>
    </row>
    <row r="3" spans="1:9" ht="15.75" x14ac:dyDescent="0.25">
      <c r="A3" s="58" t="s">
        <v>0</v>
      </c>
      <c r="B3" s="58"/>
      <c r="C3" s="58"/>
      <c r="D3" s="58"/>
      <c r="E3" s="58"/>
      <c r="F3" s="58"/>
    </row>
    <row r="4" spans="1:9" ht="15.75" x14ac:dyDescent="0.25">
      <c r="A4" s="60" t="s">
        <v>1</v>
      </c>
      <c r="B4" s="60"/>
      <c r="C4" s="60"/>
      <c r="D4" s="60"/>
      <c r="E4" s="60"/>
      <c r="F4" s="60"/>
    </row>
    <row r="5" spans="1:9" x14ac:dyDescent="0.25">
      <c r="A5" s="61" t="s">
        <v>2</v>
      </c>
      <c r="B5" s="61"/>
      <c r="C5" s="61"/>
      <c r="D5" s="61"/>
      <c r="E5" s="61"/>
      <c r="F5" s="61"/>
    </row>
    <row r="6" spans="1:9" ht="18" customHeight="1" x14ac:dyDescent="0.25">
      <c r="A6" s="5"/>
      <c r="B6" s="5"/>
      <c r="C6" s="5"/>
      <c r="D6" s="68"/>
      <c r="E6" s="6"/>
      <c r="F6" s="7"/>
    </row>
    <row r="7" spans="1:9" ht="15.75" x14ac:dyDescent="0.25">
      <c r="A7" s="8"/>
      <c r="B7" s="9" t="s">
        <v>3</v>
      </c>
      <c r="C7" s="10"/>
      <c r="D7" s="69"/>
      <c r="E7" s="11"/>
      <c r="F7" s="12"/>
      <c r="H7" s="13"/>
    </row>
    <row r="8" spans="1:9" s="19" customFormat="1" x14ac:dyDescent="0.25">
      <c r="A8" s="14"/>
      <c r="B8" s="15"/>
      <c r="C8" s="16"/>
      <c r="D8" s="62" t="s">
        <v>4</v>
      </c>
      <c r="E8" s="63"/>
      <c r="F8" s="17">
        <v>3743262.94</v>
      </c>
      <c r="G8" s="18"/>
      <c r="H8" s="13"/>
    </row>
    <row r="9" spans="1:9" x14ac:dyDescent="0.25">
      <c r="A9" s="20" t="s">
        <v>5</v>
      </c>
      <c r="B9" s="20" t="s">
        <v>6</v>
      </c>
      <c r="C9" s="21" t="s">
        <v>7</v>
      </c>
      <c r="D9" s="70" t="s">
        <v>8</v>
      </c>
      <c r="E9" s="22" t="s">
        <v>9</v>
      </c>
      <c r="F9" s="17" t="s">
        <v>10</v>
      </c>
      <c r="H9" s="13"/>
      <c r="I9" s="23"/>
    </row>
    <row r="10" spans="1:9" x14ac:dyDescent="0.25">
      <c r="A10" s="24">
        <v>45964</v>
      </c>
      <c r="B10" s="25">
        <v>4524000036307</v>
      </c>
      <c r="C10" s="26" t="s">
        <v>11</v>
      </c>
      <c r="D10" s="78"/>
      <c r="E10" s="74">
        <v>200000</v>
      </c>
      <c r="F10" s="75">
        <f>+F8-E10</f>
        <v>3543262.94</v>
      </c>
      <c r="H10" s="13"/>
      <c r="I10" s="23"/>
    </row>
    <row r="11" spans="1:9" x14ac:dyDescent="0.25">
      <c r="A11" s="29">
        <v>45973</v>
      </c>
      <c r="B11" s="25">
        <v>40653</v>
      </c>
      <c r="C11" s="26" t="s">
        <v>12</v>
      </c>
      <c r="D11" s="79"/>
      <c r="E11" s="74">
        <v>9000</v>
      </c>
      <c r="F11" s="75">
        <f>+F10-E11</f>
        <v>3534262.94</v>
      </c>
      <c r="H11" s="13"/>
      <c r="I11" s="23"/>
    </row>
    <row r="12" spans="1:9" x14ac:dyDescent="0.25">
      <c r="A12" s="29">
        <v>45974</v>
      </c>
      <c r="B12" s="25">
        <v>40654</v>
      </c>
      <c r="C12" s="26" t="s">
        <v>13</v>
      </c>
      <c r="D12" s="79"/>
      <c r="E12" s="74">
        <v>123106.94</v>
      </c>
      <c r="F12" s="75">
        <f>+F11-E12</f>
        <v>3411156</v>
      </c>
      <c r="H12" s="13"/>
      <c r="I12" s="23"/>
    </row>
    <row r="13" spans="1:9" x14ac:dyDescent="0.25">
      <c r="A13" s="29">
        <v>45974</v>
      </c>
      <c r="B13" s="25">
        <v>40655</v>
      </c>
      <c r="C13" s="26" t="s">
        <v>12</v>
      </c>
      <c r="D13" s="79"/>
      <c r="E13" s="74">
        <v>150000</v>
      </c>
      <c r="F13" s="75">
        <f>+F12-E13</f>
        <v>3261156</v>
      </c>
      <c r="H13" s="13"/>
      <c r="I13" s="23"/>
    </row>
    <row r="14" spans="1:9" x14ac:dyDescent="0.25">
      <c r="A14" s="29">
        <v>45974</v>
      </c>
      <c r="B14" s="25">
        <v>40656</v>
      </c>
      <c r="C14" s="26" t="s">
        <v>14</v>
      </c>
      <c r="D14" s="79"/>
      <c r="E14" s="74">
        <v>617200</v>
      </c>
      <c r="F14" s="75">
        <f>+F13-E14</f>
        <v>2643956</v>
      </c>
      <c r="H14" s="13"/>
      <c r="I14" s="23"/>
    </row>
    <row r="15" spans="1:9" x14ac:dyDescent="0.25">
      <c r="A15" s="29">
        <v>45974</v>
      </c>
      <c r="B15" s="25">
        <v>1357000050156</v>
      </c>
      <c r="C15" s="26" t="s">
        <v>15</v>
      </c>
      <c r="D15" s="79">
        <v>448665.2</v>
      </c>
      <c r="E15" s="74"/>
      <c r="F15" s="75">
        <f>+F14+D15</f>
        <v>3092621.2</v>
      </c>
      <c r="H15" s="13"/>
      <c r="I15" s="23"/>
    </row>
    <row r="16" spans="1:9" x14ac:dyDescent="0.25">
      <c r="A16" s="29">
        <v>45974</v>
      </c>
      <c r="B16" s="25">
        <v>70044392</v>
      </c>
      <c r="C16" s="26" t="s">
        <v>11</v>
      </c>
      <c r="D16" s="79"/>
      <c r="E16" s="74">
        <v>8260</v>
      </c>
      <c r="F16" s="75">
        <f>+F15-E16</f>
        <v>3084361.2</v>
      </c>
      <c r="H16" s="13"/>
      <c r="I16" s="23"/>
    </row>
    <row r="17" spans="1:319" x14ac:dyDescent="0.25">
      <c r="A17" s="29">
        <v>45974</v>
      </c>
      <c r="B17" s="25">
        <v>70048930</v>
      </c>
      <c r="C17" s="26" t="s">
        <v>16</v>
      </c>
      <c r="D17" s="79"/>
      <c r="E17" s="74">
        <v>12390</v>
      </c>
      <c r="F17" s="75">
        <f>+F16-E17</f>
        <v>3071971.2</v>
      </c>
      <c r="H17" s="13"/>
      <c r="I17" s="23"/>
    </row>
    <row r="18" spans="1:319" x14ac:dyDescent="0.25">
      <c r="A18" s="29">
        <v>45975</v>
      </c>
      <c r="B18" s="25">
        <v>841000110025</v>
      </c>
      <c r="C18" s="26" t="s">
        <v>15</v>
      </c>
      <c r="D18" s="79">
        <v>300000</v>
      </c>
      <c r="E18" s="74"/>
      <c r="F18" s="75">
        <f>+F17+D18</f>
        <v>3371971.2</v>
      </c>
      <c r="H18" s="13"/>
      <c r="I18" s="23"/>
    </row>
    <row r="19" spans="1:319" x14ac:dyDescent="0.25">
      <c r="A19" s="29">
        <v>45975</v>
      </c>
      <c r="B19" s="25">
        <v>70040884</v>
      </c>
      <c r="C19" s="26" t="s">
        <v>17</v>
      </c>
      <c r="D19" s="79">
        <v>1121663</v>
      </c>
      <c r="E19" s="74"/>
      <c r="F19" s="75">
        <f>+F18+D19</f>
        <v>4493634.2</v>
      </c>
      <c r="H19" s="13"/>
      <c r="I19" s="23"/>
    </row>
    <row r="20" spans="1:319" x14ac:dyDescent="0.25">
      <c r="A20" s="29">
        <v>45978</v>
      </c>
      <c r="B20" s="25">
        <v>1415000140669</v>
      </c>
      <c r="C20" s="26" t="s">
        <v>18</v>
      </c>
      <c r="D20" s="79">
        <v>20400</v>
      </c>
      <c r="E20" s="74"/>
      <c r="F20" s="75">
        <f>+F19+D20</f>
        <v>4514034.2</v>
      </c>
      <c r="H20" s="13"/>
      <c r="I20" s="23"/>
    </row>
    <row r="21" spans="1:319" x14ac:dyDescent="0.25">
      <c r="A21" s="29">
        <v>45978</v>
      </c>
      <c r="B21" s="25">
        <v>4524000020001</v>
      </c>
      <c r="C21" s="26" t="s">
        <v>19</v>
      </c>
      <c r="D21" s="79"/>
      <c r="E21" s="74">
        <v>300000</v>
      </c>
      <c r="F21" s="75">
        <f>+F20-E21</f>
        <v>4214034.2</v>
      </c>
      <c r="H21" s="13"/>
      <c r="I21" s="23"/>
    </row>
    <row r="22" spans="1:319" x14ac:dyDescent="0.25">
      <c r="A22" s="29">
        <v>45982</v>
      </c>
      <c r="B22" s="25">
        <v>947200030095</v>
      </c>
      <c r="C22" s="26" t="s">
        <v>15</v>
      </c>
      <c r="D22" s="79">
        <v>300000</v>
      </c>
      <c r="E22" s="74"/>
      <c r="F22" s="75">
        <f>+F21+D22</f>
        <v>4514034.2</v>
      </c>
      <c r="H22" s="13"/>
      <c r="I22" s="23"/>
    </row>
    <row r="23" spans="1:319" x14ac:dyDescent="0.25">
      <c r="A23" s="29">
        <v>45987</v>
      </c>
      <c r="B23" s="25">
        <v>40657</v>
      </c>
      <c r="C23" s="26" t="s">
        <v>20</v>
      </c>
      <c r="D23" s="79"/>
      <c r="E23" s="75">
        <v>8898.2999999999993</v>
      </c>
      <c r="F23" s="75">
        <f>+F22-'[1]NOVIEMBRE-25'!I21</f>
        <v>4514034.2</v>
      </c>
      <c r="H23" s="13"/>
      <c r="I23" s="23"/>
    </row>
    <row r="24" spans="1:319" x14ac:dyDescent="0.25">
      <c r="A24" s="29">
        <v>45987</v>
      </c>
      <c r="B24" s="25">
        <v>40658</v>
      </c>
      <c r="C24" s="26" t="s">
        <v>13</v>
      </c>
      <c r="D24" s="79"/>
      <c r="E24" s="75">
        <v>120581.57</v>
      </c>
      <c r="F24" s="75">
        <f>+F23-'[1]NOVIEMBRE-25'!I22</f>
        <v>4514034.2</v>
      </c>
      <c r="H24" s="13"/>
      <c r="I24" s="23"/>
    </row>
    <row r="25" spans="1:319" x14ac:dyDescent="0.25">
      <c r="A25" s="29">
        <v>45987</v>
      </c>
      <c r="B25" s="25">
        <v>40659</v>
      </c>
      <c r="C25" s="26" t="s">
        <v>12</v>
      </c>
      <c r="D25" s="79"/>
      <c r="E25" s="75">
        <v>1200</v>
      </c>
      <c r="F25" s="75">
        <f>+F24-'[1]NOVIEMBRE-25'!I23</f>
        <v>4514034.2</v>
      </c>
      <c r="H25" s="13"/>
      <c r="I25" s="23"/>
    </row>
    <row r="26" spans="1:319" x14ac:dyDescent="0.25">
      <c r="A26" s="29">
        <v>45989</v>
      </c>
      <c r="B26" s="25" t="s">
        <v>21</v>
      </c>
      <c r="C26" s="26" t="s">
        <v>22</v>
      </c>
      <c r="D26" s="79"/>
      <c r="E26" s="74">
        <v>2573.11</v>
      </c>
      <c r="F26" s="75">
        <f>+F25-E26</f>
        <v>4511461.09</v>
      </c>
      <c r="H26" s="13"/>
      <c r="I26" s="23"/>
    </row>
    <row r="27" spans="1:319" s="4" customFormat="1" ht="15.75" x14ac:dyDescent="0.25">
      <c r="A27" s="28"/>
      <c r="B27" s="28"/>
      <c r="C27" s="30" t="s">
        <v>23</v>
      </c>
      <c r="D27" s="77">
        <f>SUM(D11:D26)</f>
        <v>2190728.2000000002</v>
      </c>
      <c r="E27" s="17">
        <f>SUM(E10:E26)</f>
        <v>1553209.9200000002</v>
      </c>
      <c r="F27" s="76">
        <f>+F8+D27-E27</f>
        <v>4380781.2200000007</v>
      </c>
      <c r="H27" s="13"/>
    </row>
    <row r="28" spans="1:319" x14ac:dyDescent="0.25">
      <c r="B28" s="31"/>
      <c r="D28" s="71"/>
      <c r="H28" s="13"/>
    </row>
    <row r="29" spans="1:319" x14ac:dyDescent="0.25">
      <c r="B29" s="31"/>
      <c r="D29" s="71"/>
      <c r="H29" s="13"/>
    </row>
    <row r="30" spans="1:319" x14ac:dyDescent="0.25">
      <c r="B30" s="31"/>
      <c r="D30" s="71"/>
      <c r="H30" s="13"/>
      <c r="LG30">
        <v>0</v>
      </c>
    </row>
    <row r="31" spans="1:319" x14ac:dyDescent="0.25">
      <c r="C31" s="23"/>
      <c r="D31" s="72"/>
      <c r="G31" s="4" t="s">
        <v>24</v>
      </c>
      <c r="H31" s="13"/>
    </row>
    <row r="32" spans="1:319" x14ac:dyDescent="0.25">
      <c r="D32" s="72"/>
      <c r="H32" s="13"/>
    </row>
    <row r="33" spans="1:8" x14ac:dyDescent="0.25">
      <c r="A33" s="19" t="s">
        <v>25</v>
      </c>
      <c r="B33" s="19"/>
      <c r="C33" s="19"/>
      <c r="D33" s="64" t="s">
        <v>26</v>
      </c>
      <c r="E33" s="64"/>
      <c r="F33" s="64"/>
      <c r="H33" s="23"/>
    </row>
    <row r="34" spans="1:8" x14ac:dyDescent="0.25">
      <c r="A34" s="34" t="s">
        <v>27</v>
      </c>
      <c r="B34" s="34"/>
      <c r="C34" s="34"/>
      <c r="D34" s="57" t="s">
        <v>28</v>
      </c>
      <c r="E34" s="57"/>
      <c r="F34" s="57"/>
      <c r="G34" s="57"/>
      <c r="H34" s="57"/>
    </row>
  </sheetData>
  <mergeCells count="7">
    <mergeCell ref="D34:H34"/>
    <mergeCell ref="A2:F2"/>
    <mergeCell ref="A3:F3"/>
    <mergeCell ref="A4:F4"/>
    <mergeCell ref="A5:F5"/>
    <mergeCell ref="D8:E8"/>
    <mergeCell ref="D33:F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AE37-CC88-46D5-8ED8-8EDEDFE5D126}">
  <dimension ref="B6:J48"/>
  <sheetViews>
    <sheetView workbookViewId="0">
      <selection activeCell="O36" sqref="O36"/>
    </sheetView>
  </sheetViews>
  <sheetFormatPr baseColWidth="10" defaultColWidth="11" defaultRowHeight="15" x14ac:dyDescent="0.25"/>
  <cols>
    <col min="1" max="1" width="2.710937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  <col min="9" max="9" width="13.140625" style="4" bestFit="1" customWidth="1"/>
    <col min="10" max="10" width="13.140625" bestFit="1" customWidth="1"/>
  </cols>
  <sheetData>
    <row r="6" spans="2:6" ht="12" customHeight="1" x14ac:dyDescent="0.25"/>
    <row r="7" spans="2:6" x14ac:dyDescent="0.25">
      <c r="B7" s="64" t="s">
        <v>29</v>
      </c>
      <c r="C7" s="64"/>
      <c r="D7" s="64"/>
      <c r="E7" s="64"/>
      <c r="F7" s="64"/>
    </row>
    <row r="8" spans="2:6" x14ac:dyDescent="0.25">
      <c r="B8" s="64" t="s">
        <v>30</v>
      </c>
      <c r="C8" s="64"/>
      <c r="D8" s="64"/>
      <c r="E8" s="64"/>
      <c r="F8" s="64"/>
    </row>
    <row r="9" spans="2:6" x14ac:dyDescent="0.25">
      <c r="B9" s="65" t="s">
        <v>31</v>
      </c>
      <c r="C9" s="66"/>
      <c r="D9" s="66"/>
      <c r="E9" s="66"/>
      <c r="F9" s="66"/>
    </row>
    <row r="10" spans="2:6" x14ac:dyDescent="0.25">
      <c r="B10" s="65" t="s">
        <v>32</v>
      </c>
      <c r="C10" s="65"/>
      <c r="D10" s="65"/>
      <c r="E10" s="65"/>
      <c r="F10" s="65"/>
    </row>
    <row r="11" spans="2:6" x14ac:dyDescent="0.25">
      <c r="B11" s="65" t="s">
        <v>33</v>
      </c>
      <c r="C11" s="65"/>
      <c r="D11" s="65"/>
      <c r="E11" s="65"/>
      <c r="F11" s="65"/>
    </row>
    <row r="12" spans="2:6" x14ac:dyDescent="0.25">
      <c r="B12" s="31"/>
      <c r="C12" s="31"/>
      <c r="D12" s="31"/>
      <c r="E12" s="31"/>
      <c r="F12" s="31"/>
    </row>
    <row r="13" spans="2:6" x14ac:dyDescent="0.25">
      <c r="B13" s="36" t="s">
        <v>34</v>
      </c>
      <c r="C13" s="31"/>
      <c r="D13" s="37">
        <v>3743262.94</v>
      </c>
      <c r="E13" s="31"/>
      <c r="F13" s="31"/>
    </row>
    <row r="14" spans="2:6" x14ac:dyDescent="0.25">
      <c r="B14" s="36"/>
      <c r="C14" s="31"/>
      <c r="D14" s="38"/>
      <c r="E14" s="31"/>
      <c r="F14" s="31"/>
    </row>
    <row r="15" spans="2:6" x14ac:dyDescent="0.25">
      <c r="B15" s="36" t="s">
        <v>35</v>
      </c>
      <c r="D15" s="39"/>
    </row>
    <row r="16" spans="2:6" x14ac:dyDescent="0.25">
      <c r="B16" t="s">
        <v>36</v>
      </c>
      <c r="D16" s="39">
        <v>2190728.2000000002</v>
      </c>
    </row>
    <row r="17" spans="2:9" x14ac:dyDescent="0.25">
      <c r="B17" s="40"/>
      <c r="D17" s="39"/>
    </row>
    <row r="18" spans="2:9" ht="15.75" thickBot="1" x14ac:dyDescent="0.3">
      <c r="D18" s="41"/>
    </row>
    <row r="19" spans="2:9" ht="15.75" thickBot="1" x14ac:dyDescent="0.3">
      <c r="B19" s="42" t="s">
        <v>5</v>
      </c>
      <c r="C19" s="43"/>
      <c r="D19" s="44" t="s">
        <v>37</v>
      </c>
      <c r="E19" s="43"/>
      <c r="F19" s="45" t="s">
        <v>38</v>
      </c>
    </row>
    <row r="20" spans="2:9" ht="7.5" customHeight="1" x14ac:dyDescent="0.25">
      <c r="C20" s="19"/>
      <c r="D20" s="33"/>
      <c r="E20" s="19"/>
      <c r="F20" s="33"/>
    </row>
    <row r="21" spans="2:9" x14ac:dyDescent="0.25">
      <c r="B21" s="46"/>
      <c r="D21" s="47"/>
      <c r="F21" s="48"/>
      <c r="I21" s="27"/>
    </row>
    <row r="22" spans="2:9" ht="15.75" thickBot="1" x14ac:dyDescent="0.3">
      <c r="B22" s="31" t="s">
        <v>39</v>
      </c>
      <c r="C22" s="41"/>
      <c r="D22" s="49">
        <f>+D13+D16</f>
        <v>5933991.1400000006</v>
      </c>
      <c r="I22" s="27"/>
    </row>
    <row r="23" spans="2:9" x14ac:dyDescent="0.25">
      <c r="B23" s="36"/>
      <c r="C23" s="41"/>
      <c r="D23" s="39"/>
      <c r="I23" s="27"/>
    </row>
    <row r="24" spans="2:9" x14ac:dyDescent="0.25">
      <c r="B24" s="36"/>
      <c r="C24" s="41"/>
      <c r="D24" s="39"/>
    </row>
    <row r="25" spans="2:9" ht="15.75" thickBot="1" x14ac:dyDescent="0.3">
      <c r="B25" s="31" t="s">
        <v>40</v>
      </c>
      <c r="C25" s="41"/>
      <c r="D25" s="50">
        <f>SUM(D22:D24)</f>
        <v>5933991.1400000006</v>
      </c>
      <c r="F25" s="23"/>
    </row>
    <row r="26" spans="2:9" ht="15.75" thickTop="1" x14ac:dyDescent="0.25">
      <c r="B26" t="s">
        <v>41</v>
      </c>
      <c r="C26" s="41"/>
      <c r="D26" s="41"/>
    </row>
    <row r="27" spans="2:9" x14ac:dyDescent="0.25">
      <c r="B27" t="s">
        <v>42</v>
      </c>
      <c r="C27" s="41"/>
    </row>
    <row r="28" spans="2:9" x14ac:dyDescent="0.25">
      <c r="C28" s="41"/>
    </row>
    <row r="29" spans="2:9" x14ac:dyDescent="0.25">
      <c r="B29" t="s">
        <v>43</v>
      </c>
      <c r="C29" s="41"/>
      <c r="D29" s="18">
        <v>1329986.81</v>
      </c>
      <c r="F29" s="23"/>
    </row>
    <row r="30" spans="2:9" x14ac:dyDescent="0.25">
      <c r="B30" t="s">
        <v>44</v>
      </c>
      <c r="D30" s="4"/>
      <c r="F30" s="23"/>
    </row>
    <row r="31" spans="2:9" x14ac:dyDescent="0.25">
      <c r="B31" t="s">
        <v>45</v>
      </c>
      <c r="D31" s="4"/>
      <c r="F31" s="23"/>
    </row>
    <row r="32" spans="2:9" x14ac:dyDescent="0.25">
      <c r="B32" t="s">
        <v>46</v>
      </c>
      <c r="D32" s="4">
        <f>200000+20650</f>
        <v>220650</v>
      </c>
      <c r="E32" s="4">
        <v>0</v>
      </c>
      <c r="F32" s="23"/>
    </row>
    <row r="33" spans="2:10" x14ac:dyDescent="0.25">
      <c r="B33" t="s">
        <v>47</v>
      </c>
      <c r="D33" s="4">
        <v>2573.11</v>
      </c>
      <c r="F33" s="23"/>
    </row>
    <row r="34" spans="2:10" ht="15.75" thickBot="1" x14ac:dyDescent="0.3">
      <c r="B34" s="31" t="s">
        <v>40</v>
      </c>
      <c r="D34" s="51">
        <f>+D29+D32+D33</f>
        <v>1553209.9200000002</v>
      </c>
    </row>
    <row r="35" spans="2:10" ht="15.75" thickTop="1" x14ac:dyDescent="0.25">
      <c r="J35" s="23"/>
    </row>
    <row r="36" spans="2:10" ht="15.75" thickBot="1" x14ac:dyDescent="0.3">
      <c r="B36" t="s">
        <v>48</v>
      </c>
      <c r="D36" s="51">
        <f>+D25-D34</f>
        <v>4380781.2200000007</v>
      </c>
      <c r="F36" s="23"/>
    </row>
    <row r="37" spans="2:10" ht="15.75" thickTop="1" x14ac:dyDescent="0.25">
      <c r="F37" t="s">
        <v>49</v>
      </c>
    </row>
    <row r="38" spans="2:10" x14ac:dyDescent="0.25">
      <c r="D38" s="4"/>
    </row>
    <row r="39" spans="2:10" x14ac:dyDescent="0.25">
      <c r="D39" s="4"/>
    </row>
    <row r="40" spans="2:10" x14ac:dyDescent="0.25">
      <c r="D40" s="4"/>
    </row>
    <row r="43" spans="2:10" x14ac:dyDescent="0.25">
      <c r="D43" s="23"/>
    </row>
    <row r="44" spans="2:10" x14ac:dyDescent="0.25">
      <c r="B44" s="33" t="s">
        <v>50</v>
      </c>
      <c r="F44" s="33" t="s">
        <v>51</v>
      </c>
    </row>
    <row r="45" spans="2:10" x14ac:dyDescent="0.25">
      <c r="B45" s="35" t="s">
        <v>52</v>
      </c>
      <c r="D45" t="s">
        <v>53</v>
      </c>
      <c r="F45" s="31" t="s">
        <v>54</v>
      </c>
    </row>
    <row r="46" spans="2:10" x14ac:dyDescent="0.25">
      <c r="B46" s="33"/>
      <c r="D46" s="52"/>
      <c r="F46" s="53"/>
      <c r="G46" s="19"/>
    </row>
    <row r="47" spans="2:10" x14ac:dyDescent="0.25">
      <c r="B47" s="5"/>
      <c r="D47" s="61"/>
      <c r="E47" s="61"/>
      <c r="F47" s="61"/>
      <c r="G47" s="61"/>
    </row>
    <row r="48" spans="2:10" x14ac:dyDescent="0.25">
      <c r="B48" s="54"/>
      <c r="C48" s="55"/>
      <c r="D48" s="56"/>
      <c r="E48" s="55"/>
      <c r="F48" s="55"/>
    </row>
  </sheetData>
  <mergeCells count="6">
    <mergeCell ref="D47:G47"/>
    <mergeCell ref="B7:F7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NOVIEMBRE-25</vt:lpstr>
      <vt:lpstr>NOVIEMBRE-2025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CXP DIGESETT</dc:creator>
  <cp:lastModifiedBy>Contabilidad DIGESETT</cp:lastModifiedBy>
  <dcterms:created xsi:type="dcterms:W3CDTF">2025-12-15T12:44:02Z</dcterms:created>
  <dcterms:modified xsi:type="dcterms:W3CDTF">2025-12-15T14:52:24Z</dcterms:modified>
</cp:coreProperties>
</file>