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e.samboy\Desktop\"/>
    </mc:Choice>
  </mc:AlternateContent>
  <xr:revisionPtr revIDLastSave="0" documentId="8_{791D1410-E084-44CC-8BE4-2F2BF1DCB83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MAT. DE OF." sheetId="15" r:id="rId1"/>
  </sheets>
  <definedNames>
    <definedName name="_xlnm.Print_Area" localSheetId="0">'MAT. DE OF.'!$A$1:$I$387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8" i="15" l="1"/>
  <c r="I377" i="15"/>
  <c r="I376" i="15"/>
  <c r="I375" i="15"/>
  <c r="I374" i="15"/>
  <c r="I373" i="15"/>
  <c r="I372" i="15"/>
  <c r="I371" i="15"/>
  <c r="I370" i="15"/>
  <c r="I369" i="15"/>
  <c r="I368" i="15"/>
  <c r="I367" i="15"/>
  <c r="I366" i="15"/>
  <c r="I365" i="15"/>
  <c r="I364" i="15"/>
  <c r="I363" i="15"/>
  <c r="I362" i="15"/>
  <c r="I361" i="15"/>
  <c r="I360" i="15"/>
  <c r="I359" i="15"/>
  <c r="I358" i="15"/>
  <c r="I357" i="15"/>
  <c r="I356" i="15"/>
  <c r="I355" i="15"/>
  <c r="I354" i="15"/>
  <c r="I353" i="15"/>
  <c r="I352" i="15"/>
  <c r="I351" i="15"/>
  <c r="I350" i="15"/>
  <c r="I349" i="15"/>
  <c r="I348" i="15"/>
  <c r="I347" i="15"/>
  <c r="I346" i="15"/>
  <c r="I345" i="15"/>
  <c r="I344" i="15"/>
  <c r="I343" i="15"/>
  <c r="I342" i="15"/>
  <c r="I341" i="15"/>
  <c r="I340" i="15"/>
  <c r="I339" i="15"/>
  <c r="I338" i="15"/>
  <c r="I337" i="15"/>
  <c r="I336" i="15"/>
  <c r="I335" i="15"/>
  <c r="I334" i="15"/>
  <c r="I333" i="15"/>
  <c r="I332" i="15"/>
  <c r="I331" i="15"/>
  <c r="I330" i="15"/>
  <c r="I329" i="15"/>
  <c r="I328" i="15"/>
  <c r="I327" i="15"/>
  <c r="I326" i="15"/>
  <c r="I325" i="15"/>
  <c r="I324" i="15"/>
  <c r="I323" i="15"/>
  <c r="I322" i="15"/>
  <c r="I321" i="15"/>
  <c r="I320" i="15"/>
  <c r="I319" i="15"/>
  <c r="I318" i="15"/>
  <c r="I317" i="15"/>
  <c r="I316" i="15"/>
  <c r="I315" i="15"/>
  <c r="I314" i="15"/>
  <c r="I313" i="15"/>
  <c r="I312" i="15"/>
  <c r="I311" i="15"/>
  <c r="I310" i="15"/>
  <c r="I309" i="15"/>
  <c r="I308" i="15"/>
  <c r="F307" i="15"/>
  <c r="I307" i="15" s="1"/>
  <c r="I306" i="15"/>
  <c r="I305" i="15"/>
  <c r="I304" i="15"/>
  <c r="I303" i="15"/>
  <c r="I302" i="15"/>
  <c r="I301" i="15"/>
  <c r="I300" i="15"/>
  <c r="I299" i="15"/>
  <c r="I298" i="15"/>
  <c r="I297" i="15"/>
  <c r="I296" i="15"/>
  <c r="I295" i="15"/>
  <c r="I294" i="15"/>
  <c r="I293" i="15"/>
  <c r="I292" i="15"/>
  <c r="I291" i="15"/>
  <c r="I290" i="15"/>
  <c r="I289" i="15"/>
  <c r="I288" i="15"/>
  <c r="I287" i="15"/>
  <c r="I286" i="15"/>
  <c r="I285" i="15"/>
  <c r="I284" i="15"/>
  <c r="I283" i="15"/>
  <c r="I282" i="15"/>
  <c r="I281" i="15"/>
  <c r="I280" i="15"/>
  <c r="I279" i="15"/>
  <c r="I278" i="15"/>
  <c r="I277" i="15"/>
  <c r="I276" i="15"/>
  <c r="I275" i="15"/>
  <c r="I274" i="15"/>
  <c r="I273" i="15"/>
  <c r="I272" i="15"/>
  <c r="I271" i="15"/>
  <c r="I270" i="15"/>
  <c r="I269" i="15"/>
  <c r="I268" i="15"/>
  <c r="I267" i="15"/>
  <c r="I266" i="15"/>
  <c r="I265" i="15"/>
  <c r="I264" i="15"/>
  <c r="I263" i="15"/>
  <c r="I262" i="15"/>
  <c r="I261" i="15"/>
  <c r="I239" i="15"/>
  <c r="I240" i="15" s="1"/>
  <c r="I213" i="15"/>
  <c r="I212" i="15"/>
  <c r="I211" i="15"/>
  <c r="I210" i="15"/>
  <c r="I209" i="15"/>
  <c r="I208" i="15"/>
  <c r="I207" i="15"/>
  <c r="I206" i="15"/>
  <c r="I205" i="15"/>
  <c r="I204" i="15"/>
  <c r="I203" i="15"/>
  <c r="I202" i="15"/>
  <c r="I201" i="15"/>
  <c r="I200" i="15"/>
  <c r="I199" i="15"/>
  <c r="I198" i="15"/>
  <c r="I197" i="15"/>
  <c r="I196" i="15"/>
  <c r="I195" i="15"/>
  <c r="I194" i="15"/>
  <c r="I193" i="15"/>
  <c r="I192" i="15"/>
  <c r="H168" i="15"/>
  <c r="I168" i="15" s="1"/>
  <c r="I167" i="15"/>
  <c r="I166" i="15"/>
  <c r="I165" i="15"/>
  <c r="I164" i="15"/>
  <c r="I163" i="15"/>
  <c r="I162" i="15"/>
  <c r="I161" i="15"/>
  <c r="I160" i="15"/>
  <c r="I159" i="15"/>
  <c r="I158" i="15"/>
  <c r="I157" i="15"/>
  <c r="I156" i="15"/>
  <c r="I155" i="15"/>
  <c r="I154" i="15"/>
  <c r="I153" i="15"/>
  <c r="I152" i="15"/>
  <c r="F151" i="15"/>
  <c r="I151" i="15" s="1"/>
  <c r="F150" i="15"/>
  <c r="I150" i="15" s="1"/>
  <c r="I149" i="15"/>
  <c r="I148" i="15"/>
  <c r="I147" i="15"/>
  <c r="I146" i="15"/>
  <c r="I145" i="15"/>
  <c r="I144" i="15"/>
  <c r="I143" i="15"/>
  <c r="I142" i="15"/>
  <c r="I141" i="15"/>
  <c r="I140" i="15"/>
  <c r="H139" i="15"/>
  <c r="I139" i="15" s="1"/>
  <c r="I138" i="15"/>
  <c r="I137" i="15"/>
  <c r="I136" i="15"/>
  <c r="I135" i="15"/>
  <c r="I379" i="15" l="1"/>
  <c r="I214" i="15"/>
  <c r="I169" i="15"/>
  <c r="I94" i="15" l="1"/>
  <c r="I97" i="15"/>
  <c r="I98" i="15"/>
  <c r="I99" i="15"/>
  <c r="I100" i="15"/>
  <c r="I33" i="15"/>
  <c r="I44" i="15" l="1"/>
  <c r="I43" i="15"/>
  <c r="I85" i="15"/>
  <c r="I84" i="15"/>
  <c r="I83" i="15"/>
  <c r="I62" i="15"/>
  <c r="I61" i="15"/>
  <c r="I60" i="15"/>
  <c r="I29" i="15"/>
  <c r="I55" i="15"/>
  <c r="I15" i="15"/>
  <c r="I14" i="15"/>
  <c r="I25" i="15"/>
  <c r="I79" i="15"/>
  <c r="I71" i="15"/>
  <c r="I70" i="15"/>
  <c r="I69" i="15"/>
  <c r="I50" i="15"/>
  <c r="I64" i="15"/>
  <c r="I65" i="15"/>
  <c r="I53" i="15"/>
  <c r="I39" i="15"/>
  <c r="I38" i="15"/>
  <c r="I37" i="15"/>
  <c r="I17" i="15"/>
  <c r="I81" i="15"/>
  <c r="I48" i="15"/>
  <c r="I22" i="15"/>
  <c r="I21" i="15"/>
  <c r="I91" i="15"/>
  <c r="I19" i="15"/>
  <c r="I88" i="15"/>
  <c r="I26" i="15"/>
  <c r="I51" i="15"/>
  <c r="I80" i="15"/>
  <c r="I31" i="15"/>
  <c r="I89" i="15"/>
  <c r="I112" i="15"/>
  <c r="I111" i="15"/>
  <c r="I110" i="15"/>
  <c r="I109" i="15"/>
  <c r="I108" i="15"/>
  <c r="I107" i="15"/>
  <c r="I106" i="15"/>
  <c r="I105" i="15"/>
  <c r="I104" i="15"/>
  <c r="I103" i="15"/>
  <c r="I102" i="15"/>
  <c r="I101" i="15"/>
  <c r="I96" i="15"/>
  <c r="I95" i="15"/>
  <c r="I93" i="15"/>
  <c r="I92" i="15"/>
  <c r="I90" i="15"/>
  <c r="I82" i="15"/>
  <c r="I78" i="15"/>
  <c r="I77" i="15"/>
  <c r="I76" i="15"/>
  <c r="I75" i="15"/>
  <c r="I74" i="15"/>
  <c r="I73" i="15"/>
  <c r="I72" i="15"/>
  <c r="I68" i="15"/>
  <c r="I67" i="15"/>
  <c r="I66" i="15"/>
  <c r="I63" i="15"/>
  <c r="I59" i="15"/>
  <c r="I58" i="15"/>
  <c r="I57" i="15"/>
  <c r="I56" i="15"/>
  <c r="I54" i="15"/>
  <c r="I52" i="15"/>
  <c r="I49" i="15"/>
  <c r="I47" i="15"/>
  <c r="I46" i="15"/>
  <c r="I45" i="15"/>
  <c r="I42" i="15"/>
  <c r="I41" i="15"/>
  <c r="I40" i="15"/>
  <c r="I36" i="15"/>
  <c r="I35" i="15"/>
  <c r="I34" i="15"/>
  <c r="I32" i="15"/>
  <c r="I30" i="15"/>
  <c r="I28" i="15"/>
  <c r="I27" i="15"/>
  <c r="I87" i="15"/>
  <c r="I86" i="15"/>
  <c r="I24" i="15"/>
  <c r="I23" i="15"/>
  <c r="I20" i="15"/>
  <c r="I18" i="15"/>
  <c r="I16" i="15"/>
  <c r="I13" i="15"/>
  <c r="I12" i="15"/>
  <c r="I113" i="15" l="1"/>
</calcChain>
</file>

<file path=xl/sharedStrings.xml><?xml version="1.0" encoding="utf-8"?>
<sst xmlns="http://schemas.openxmlformats.org/spreadsheetml/2006/main" count="914" uniqueCount="602">
  <si>
    <t xml:space="preserve">                                                    </t>
  </si>
  <si>
    <t>DIRECCION GENERAL DE SEGURIDAD Y TRANSITO DE TRANSPORTE TERRESTRE</t>
  </si>
  <si>
    <t>No.</t>
  </si>
  <si>
    <t>FECHA DE ADQUISICION Y REGISTRO</t>
  </si>
  <si>
    <t>FECHA DE  REGISTRO</t>
  </si>
  <si>
    <t>CODIGO INST.</t>
  </si>
  <si>
    <t>DESCRIPCION</t>
  </si>
  <si>
    <t>TOTAL CANT.</t>
  </si>
  <si>
    <t>KIT DE BENGALAS REFLECTIVAS</t>
  </si>
  <si>
    <t>U/D</t>
  </si>
  <si>
    <t>03003</t>
  </si>
  <si>
    <t>BASTON DE TRAFICO CON LUCES LED MULTIUSOS</t>
  </si>
  <si>
    <t>03008</t>
  </si>
  <si>
    <t>BOTAS TIPO POLICIAL O MILITAR</t>
  </si>
  <si>
    <t>03009</t>
  </si>
  <si>
    <t>CAMISAS MANGA CORTA</t>
  </si>
  <si>
    <t>03010</t>
  </si>
  <si>
    <t>03014</t>
  </si>
  <si>
    <t>03016</t>
  </si>
  <si>
    <t>CORBATAS NEGRA</t>
  </si>
  <si>
    <t>03020</t>
  </si>
  <si>
    <t>GUANTES REFLECTIVOS</t>
  </si>
  <si>
    <t>OVEROL DIGESETT PARA GRUEROS</t>
  </si>
  <si>
    <t xml:space="preserve">SOGA DE NYLON 10MM, VARIOS COLORES </t>
  </si>
  <si>
    <t>ROLLO</t>
  </si>
  <si>
    <t>FRAZADA DE LANA TIPO MILITAR</t>
  </si>
  <si>
    <t>03018</t>
  </si>
  <si>
    <t xml:space="preserve">COLCHONES DE GOMA TIPO MILITAR </t>
  </si>
  <si>
    <t>TOTAL FINAL $</t>
  </si>
  <si>
    <t xml:space="preserve">                                                          </t>
  </si>
  <si>
    <t xml:space="preserve"> INVENTARIO MATERIALES DE OFICINA</t>
  </si>
  <si>
    <t xml:space="preserve">No. </t>
  </si>
  <si>
    <t>PRECIOS UNIT.</t>
  </si>
  <si>
    <t xml:space="preserve">ARCHIVO ACORDEON 8 1/2 X 11 </t>
  </si>
  <si>
    <t>BANDEJA DE ESCRITORIO 2 NIVELES</t>
  </si>
  <si>
    <t>02002</t>
  </si>
  <si>
    <t>BANDA ELASTICAS</t>
  </si>
  <si>
    <t>02003</t>
  </si>
  <si>
    <t xml:space="preserve">BOLIGRAFOS </t>
  </si>
  <si>
    <t xml:space="preserve">BORRAS </t>
  </si>
  <si>
    <t>CINTA ADHESIVA</t>
  </si>
  <si>
    <t xml:space="preserve">CHINCHETAS </t>
  </si>
  <si>
    <t>CAJAS</t>
  </si>
  <si>
    <t>02028</t>
  </si>
  <si>
    <t xml:space="preserve">CLIPS PEQUEÑOS </t>
  </si>
  <si>
    <t>02029</t>
  </si>
  <si>
    <t>02031</t>
  </si>
  <si>
    <t>02033</t>
  </si>
  <si>
    <t>FOLDERS MANILA 8 1/2 X 14   1/100</t>
  </si>
  <si>
    <t>GANCHO DE CARPETA MACHO Y HEMBRA</t>
  </si>
  <si>
    <t>GRAPA 0.25</t>
  </si>
  <si>
    <t>LAPIZ</t>
  </si>
  <si>
    <t>LABEL ADHESIVO PARA FOLDER 10/1</t>
  </si>
  <si>
    <t>LIBRETAS RAYADAS 8 1/2 X 11</t>
  </si>
  <si>
    <t xml:space="preserve">MARCADORES </t>
  </si>
  <si>
    <t>RESMA</t>
  </si>
  <si>
    <t>PAPEL BOND 8 1/2 X 11 BLANCO</t>
  </si>
  <si>
    <t>PAPEL BOND 8 1/2 X 14 BLANCO</t>
  </si>
  <si>
    <t>PERFORADORA DE DOS HOYOS</t>
  </si>
  <si>
    <t xml:space="preserve">PORTA CLIP </t>
  </si>
  <si>
    <t>PORTA LAPIZ</t>
  </si>
  <si>
    <t>REGLA 12"</t>
  </si>
  <si>
    <t>SOBRES TIMBRADO NO. 10</t>
  </si>
  <si>
    <t>CAJA</t>
  </si>
  <si>
    <t>02009</t>
  </si>
  <si>
    <t>02010</t>
  </si>
  <si>
    <t>02011</t>
  </si>
  <si>
    <t xml:space="preserve">TONER HP CF283A </t>
  </si>
  <si>
    <t xml:space="preserve">TONER HP CF280A </t>
  </si>
  <si>
    <t xml:space="preserve">TINTA EPSON T664 BLACK </t>
  </si>
  <si>
    <t>TINTA EPSON T664 CYAN</t>
  </si>
  <si>
    <t>TINTA EPSON T664  YELLOW</t>
  </si>
  <si>
    <t>TINTA EPSON T664  MAGENTA</t>
  </si>
  <si>
    <t>PAPEL TIMBRADO 8 1/2 X 14</t>
  </si>
  <si>
    <t xml:space="preserve"> INVENTARIO MATERIALES DE LIMPIEZA</t>
  </si>
  <si>
    <t>FECHA DE ADQUISICION /  REGISTRO</t>
  </si>
  <si>
    <t>01003</t>
  </si>
  <si>
    <t>01034</t>
  </si>
  <si>
    <t>01004</t>
  </si>
  <si>
    <t>CEPILLO DE PARED</t>
  </si>
  <si>
    <t>01005</t>
  </si>
  <si>
    <t>GLS</t>
  </si>
  <si>
    <t>01025</t>
  </si>
  <si>
    <t>01030</t>
  </si>
  <si>
    <t>DESGRASANTE</t>
  </si>
  <si>
    <t>GAL</t>
  </si>
  <si>
    <t>01032</t>
  </si>
  <si>
    <t>GUANTES DE LIMPIEZA</t>
  </si>
  <si>
    <t>PAR</t>
  </si>
  <si>
    <t>01031</t>
  </si>
  <si>
    <t>01040</t>
  </si>
  <si>
    <t>01018</t>
  </si>
  <si>
    <t>01021</t>
  </si>
  <si>
    <t xml:space="preserve"> INVENTARIO DE PRODUCTOS DE SALUD  </t>
  </si>
  <si>
    <t>GEL ANTIBACTERIAL</t>
  </si>
  <si>
    <t xml:space="preserve">INVENTARIO PRENDAS DE VESTIR </t>
  </si>
  <si>
    <t>ÁNGEL RAMÓN VICENTE JEREZ</t>
  </si>
  <si>
    <t>Capitán, P.N.</t>
  </si>
  <si>
    <r>
      <t xml:space="preserve">Encargado de la División de Almacén y Suministro, </t>
    </r>
    <r>
      <rPr>
        <b/>
        <sz val="12"/>
        <color theme="1"/>
        <rFont val="Arial"/>
        <family val="2"/>
      </rPr>
      <t>DIGESETT</t>
    </r>
    <r>
      <rPr>
        <sz val="12"/>
        <color theme="1"/>
        <rFont val="Arial"/>
        <family val="2"/>
      </rPr>
      <t>.</t>
    </r>
  </si>
  <si>
    <t>VJ. -</t>
  </si>
  <si>
    <t>05001</t>
  </si>
  <si>
    <t>05002</t>
  </si>
  <si>
    <t>PAR DE PANTALLAS DELANTERA CAMION HYNDAY 2016 Y GRUA HYNDAI 2022</t>
  </si>
  <si>
    <t>JUEGO ESQUINERO CAMION HYNDAI 2016 Y GRUA HYDAI 2022</t>
  </si>
  <si>
    <t>MANGUERA DE CALIPER LADO DERECHO, CAMIONETA MAZDA BT50 2018 Y 2021</t>
  </si>
  <si>
    <t>JUEGO DE FAROLES TRACEROS, CAMIONETA TOYOTA HILUX 2014</t>
  </si>
  <si>
    <t>PAR DE PANTALLA DELANTERA, GRUA ISUZU</t>
  </si>
  <si>
    <t>JUEGO DE ESQUINERO IZQUIERDO, GRUA ISUZU</t>
  </si>
  <si>
    <t>LUZ TRASERA, GRUA ISUZU</t>
  </si>
  <si>
    <t>05003</t>
  </si>
  <si>
    <t>05012</t>
  </si>
  <si>
    <t>05013</t>
  </si>
  <si>
    <t>05004</t>
  </si>
  <si>
    <t>05006</t>
  </si>
  <si>
    <t>05015</t>
  </si>
  <si>
    <t>05014</t>
  </si>
  <si>
    <t>05019</t>
  </si>
  <si>
    <t>05022</t>
  </si>
  <si>
    <t>05007</t>
  </si>
  <si>
    <t>05016</t>
  </si>
  <si>
    <t>05008</t>
  </si>
  <si>
    <t>05020</t>
  </si>
  <si>
    <t>05009</t>
  </si>
  <si>
    <t>05029</t>
  </si>
  <si>
    <t>05030</t>
  </si>
  <si>
    <t>05031</t>
  </si>
  <si>
    <t>05032</t>
  </si>
  <si>
    <t>JUEGO DE EPARRAGOS TRASEROS R, GRUA ISUZU</t>
  </si>
  <si>
    <t>05023</t>
  </si>
  <si>
    <t>05024</t>
  </si>
  <si>
    <t>05021</t>
  </si>
  <si>
    <t>05025</t>
  </si>
  <si>
    <t>JUEGOS DE LUCES TRASERA CAMION HYNDAY 2022</t>
  </si>
  <si>
    <t>05027</t>
  </si>
  <si>
    <t>05010</t>
  </si>
  <si>
    <t>05028</t>
  </si>
  <si>
    <t>05026</t>
  </si>
  <si>
    <t>05050</t>
  </si>
  <si>
    <t>05052</t>
  </si>
  <si>
    <t>05055</t>
  </si>
  <si>
    <t>05057</t>
  </si>
  <si>
    <t>BATERIA 9/12 MOTOCRAFT BXL65 AMER TRATOR</t>
  </si>
  <si>
    <t>BATERIA 12V 12 ªMP HOSUYA JP</t>
  </si>
  <si>
    <t>BATERIA 17/12 POLO ATORNILLADO MOTOCRAFT BH31 AMER</t>
  </si>
  <si>
    <t>05034</t>
  </si>
  <si>
    <t>05035</t>
  </si>
  <si>
    <t>05037</t>
  </si>
  <si>
    <t>05039</t>
  </si>
  <si>
    <t>05046</t>
  </si>
  <si>
    <t>05047</t>
  </si>
  <si>
    <t>TUBOS PARA MOTOCICLETAS No. 350/400-18</t>
  </si>
  <si>
    <t>05059</t>
  </si>
  <si>
    <t>CILINDO STD YAMAHA XTZ 125 CC ORIGINAL</t>
  </si>
  <si>
    <t>AUTOMATICO DEL ENCENDIDO YAMAHA XTZ 125 CC ORIGINAL</t>
  </si>
  <si>
    <t>BUJIA YAMAHA XTZ 125 CC ORIGINAL</t>
  </si>
  <si>
    <t>EJE DE CATALINA PEQUEÑA YAMAHA XTZ 125 CC ORIGINAL</t>
  </si>
  <si>
    <t>CACHIMBO DE BIJIA YAMAHA XTZ 125 CC ORIGINAL</t>
  </si>
  <si>
    <t>MANECILLAS DE FRENOS MOTOCICLETAS X1000 250 CC ORIGINAL</t>
  </si>
  <si>
    <t>CILINDRO MOTOCICLETAS X1000 250 CC ORIGINAL</t>
  </si>
  <si>
    <t>JUEGOS DE ESCOBILLA DE MOTOR DE ARRANQUE CF MOTOR ORIGINAL</t>
  </si>
  <si>
    <t>BANDA DE FRENOS TRASERA SHINERAY ORIGINAL</t>
  </si>
  <si>
    <t>CDI SHINERAY ORGINAL</t>
  </si>
  <si>
    <t>05060</t>
  </si>
  <si>
    <t>05061</t>
  </si>
  <si>
    <t>05062</t>
  </si>
  <si>
    <t>05063</t>
  </si>
  <si>
    <t>05064</t>
  </si>
  <si>
    <t>05066</t>
  </si>
  <si>
    <t>05068</t>
  </si>
  <si>
    <t>05069</t>
  </si>
  <si>
    <t>05070</t>
  </si>
  <si>
    <t>05071</t>
  </si>
  <si>
    <t>05072</t>
  </si>
  <si>
    <t>05074</t>
  </si>
  <si>
    <t>05075</t>
  </si>
  <si>
    <t>05076</t>
  </si>
  <si>
    <t>05077</t>
  </si>
  <si>
    <t>05079</t>
  </si>
  <si>
    <t>05083</t>
  </si>
  <si>
    <t>05087</t>
  </si>
  <si>
    <t>05090</t>
  </si>
  <si>
    <t>05091</t>
  </si>
  <si>
    <t>05092</t>
  </si>
  <si>
    <t>05093</t>
  </si>
  <si>
    <t>05094</t>
  </si>
  <si>
    <t>05095</t>
  </si>
  <si>
    <t>05096</t>
  </si>
  <si>
    <t>05097</t>
  </si>
  <si>
    <t>05098</t>
  </si>
  <si>
    <t>05099</t>
  </si>
  <si>
    <t>05100</t>
  </si>
  <si>
    <t>05101</t>
  </si>
  <si>
    <t>05102</t>
  </si>
  <si>
    <t>BANDA F/DELANTERA HONDA XR 150 ORIGINAL</t>
  </si>
  <si>
    <t>BUJIA HONDA XR150 ORIGINAL</t>
  </si>
  <si>
    <t>MANIFOR HONDA XR150 ORIGINAL</t>
  </si>
  <si>
    <t>CAJA DE BOLA No. 6302 ORIGINAL</t>
  </si>
  <si>
    <t>CAJA DE BOLA No. 6303 ORIGINAL</t>
  </si>
  <si>
    <t>CAJA DE BOLA No. 6301 ORIGINAL</t>
  </si>
  <si>
    <t>TIMON HONDA XR 150CC ORIGINAL</t>
  </si>
  <si>
    <t>05103</t>
  </si>
  <si>
    <t>05104</t>
  </si>
  <si>
    <t>05105</t>
  </si>
  <si>
    <t>05106</t>
  </si>
  <si>
    <t>05107</t>
  </si>
  <si>
    <t>05109</t>
  </si>
  <si>
    <t>05111</t>
  </si>
  <si>
    <t>05112</t>
  </si>
  <si>
    <t>05113</t>
  </si>
  <si>
    <t>05115</t>
  </si>
  <si>
    <t>05116</t>
  </si>
  <si>
    <t>05117</t>
  </si>
  <si>
    <t>05120</t>
  </si>
  <si>
    <t>05121</t>
  </si>
  <si>
    <t>05126</t>
  </si>
  <si>
    <t>05127</t>
  </si>
  <si>
    <t>05128</t>
  </si>
  <si>
    <t>05129</t>
  </si>
  <si>
    <t>05130</t>
  </si>
  <si>
    <t>Encargado de la División de Almacén y Suministro, DIGESETT.</t>
  </si>
  <si>
    <t>FECHA 
ADQUISICION / 
 REGISTRO</t>
  </si>
  <si>
    <t>FECHA DE  
REGISTRO</t>
  </si>
  <si>
    <t>CODIGO
 INST.</t>
  </si>
  <si>
    <t>FECHA DE
  REGISTRO</t>
  </si>
  <si>
    <t xml:space="preserve">INVENTARIO ALMACEN DE PIEZAS MECANICA </t>
  </si>
  <si>
    <t>TONER CF230A/051CANON</t>
  </si>
  <si>
    <t>CINTA COLOR YMCKO 300</t>
  </si>
  <si>
    <t>TINTA BROTHERS BLACK  BTD60</t>
  </si>
  <si>
    <t>CLORO LIQUIDO AKOO</t>
  </si>
  <si>
    <t>LIMPIADOR DE CERAMICA AKOO</t>
  </si>
  <si>
    <t>FARDO DE SERVILLETAS DOMINO 500/10</t>
  </si>
  <si>
    <t>CONOS DE 28 PULGADAS COLOR NARANJA BASE DE GOMA</t>
  </si>
  <si>
    <t>BATERIA 12V 7 MP HOUYA JP</t>
  </si>
  <si>
    <t>18/042024</t>
  </si>
  <si>
    <t>PARES DE MEDIAS COLOR NEGRO, GRUESAS</t>
  </si>
  <si>
    <t>BRILLO VERDE</t>
  </si>
  <si>
    <t>CORREAS COLOR NEGRO CON HEBILLAS DORADAS</t>
  </si>
  <si>
    <t>PRECIO 
UNITARIO</t>
  </si>
  <si>
    <t>05135</t>
  </si>
  <si>
    <t xml:space="preserve">DESCRIPCION DESCRIPCION </t>
  </si>
  <si>
    <t xml:space="preserve">CHALECOS MULTIUSOS </t>
  </si>
  <si>
    <t>CINTA DE EMPAQUE TRANSPARENTE, PAQUETE DE 6/1, MARCA FALCON.</t>
  </si>
  <si>
    <t>TABLA DE CHEQUEO TAMAÑO 8 1/2 X 11, MARCA FALCON.</t>
  </si>
  <si>
    <t>CLIP BILLETERO DE 51MM NO.2, DE 12/1.</t>
  </si>
  <si>
    <t>LIBRO RECORD DE 500 PAGINAS, MARCA OFI-NOTA.</t>
  </si>
  <si>
    <t>LIBRO RECORD DE 300 PAGINAS, MARCA OFI-NOTA.</t>
  </si>
  <si>
    <t>GRAPADORA MEDIANA DE COLOR NEGRO, MARCA SWINGLINE.</t>
  </si>
  <si>
    <t>POST-IT AMARILLO TAMAÑO 2X3, DE 12/1, MARCA FALCON.</t>
  </si>
  <si>
    <t>POST-IT AMARILLO TAMAÑO 3X3, DE 12/1, MARCA OFFICE ESSENTIALS.</t>
  </si>
  <si>
    <t>POST-IT AMARILLO TAMAÑO 3X5, DE 12/1, MARCA OFFICE ESSENTIALS.</t>
  </si>
  <si>
    <t>TOTAL</t>
  </si>
  <si>
    <t>CLIP BILLETERO 25MM</t>
  </si>
  <si>
    <t xml:space="preserve">DESCRIPCION  DEL PRODUCTO </t>
  </si>
  <si>
    <t>ARCHIVO  ACORDEON 8 1/2 X 14</t>
  </si>
  <si>
    <t>FOLDERS MANILA  8 1/2 X 11   1/100</t>
  </si>
  <si>
    <t xml:space="preserve">DISPENSADOR  DE CINTAS </t>
  </si>
  <si>
    <t xml:space="preserve">CAMISAS MANGA LARGA </t>
  </si>
  <si>
    <t>BASTON EXTENDIBLE (MACANA)</t>
  </si>
  <si>
    <t xml:space="preserve">CORBATIN </t>
  </si>
  <si>
    <t xml:space="preserve">CHAMACO VERDE DE FAENA PARA ENTRENAMIENTO </t>
  </si>
  <si>
    <t>TONER HP 26 A</t>
  </si>
  <si>
    <t>TINTA GT 53 BLACK</t>
  </si>
  <si>
    <t>TINTA GT 52 MAGENTA</t>
  </si>
  <si>
    <t>TINTA GT 52 YELLOW</t>
  </si>
  <si>
    <t>TINTA GT 52 CYAN</t>
  </si>
  <si>
    <t>TINTA PLOTTER YELLOW</t>
  </si>
  <si>
    <t>TINTA PLOTTER MAGENTA</t>
  </si>
  <si>
    <t xml:space="preserve">TINTA PLOTTER CYAN </t>
  </si>
  <si>
    <t>CUBETAS PLASTICAS GRANDE</t>
  </si>
  <si>
    <t xml:space="preserve">DISPENSADOR DE PAPEL </t>
  </si>
  <si>
    <t>CLIP 23 CM</t>
  </si>
  <si>
    <t>LIBRETAS RAYADAS 8 X 5</t>
  </si>
  <si>
    <t xml:space="preserve">FOLDERS PARTITION DE 6 DIV. </t>
  </si>
  <si>
    <t>03024</t>
  </si>
  <si>
    <t>01006</t>
  </si>
  <si>
    <t>PAPEL TIMBRADO 8 1/2 X 11</t>
  </si>
  <si>
    <t>03019</t>
  </si>
  <si>
    <t>03017</t>
  </si>
  <si>
    <t xml:space="preserve">PORTA TALONARIO </t>
  </si>
  <si>
    <t xml:space="preserve">CAPA DE LUVIA </t>
  </si>
  <si>
    <t xml:space="preserve">CHALECOS REFLECTIVOS </t>
  </si>
  <si>
    <t xml:space="preserve">SILBATO CON SU CADENA (PITO) </t>
  </si>
  <si>
    <t xml:space="preserve">PANTALONES VERDE OLIVO </t>
  </si>
  <si>
    <t xml:space="preserve">DETERGENTE EN POLVO  30LB </t>
  </si>
  <si>
    <t>ESCOBA PLASTICA</t>
  </si>
  <si>
    <t>ZAFACON PLASTICOS</t>
  </si>
  <si>
    <t xml:space="preserve">ZAFACON DE METAL </t>
  </si>
  <si>
    <t xml:space="preserve">DESINFECTANTE SRAY LYSOL </t>
  </si>
  <si>
    <t xml:space="preserve">DESINFECTANTE LIQUIDO CON OLOR </t>
  </si>
  <si>
    <t xml:space="preserve">GALON DE JABON LIQUIDO </t>
  </si>
  <si>
    <t>FARDO PAPEL HIGIENICO   12/1</t>
  </si>
  <si>
    <t>FARDO</t>
  </si>
  <si>
    <t>CAJA DE VASO NO. 7</t>
  </si>
  <si>
    <t>FARDO DE FUNDA BLANCA 25 KG 10/100</t>
  </si>
  <si>
    <t>01033</t>
  </si>
  <si>
    <t>FARDO PAPEL HIGIENICO  JUMBO  6/1</t>
  </si>
  <si>
    <t xml:space="preserve">SUAPER NO.36 </t>
  </si>
  <si>
    <t>CUBETAS PLASTICAS PEQUEÑA</t>
  </si>
  <si>
    <t>PARES DE MEDIAS COLOR NEGRO, FINAS</t>
  </si>
  <si>
    <t>GORRAS VERDE DIGESETT</t>
  </si>
  <si>
    <t xml:space="preserve">BANDERA NACIONAL </t>
  </si>
  <si>
    <t>03004</t>
  </si>
  <si>
    <t>BRASIER</t>
  </si>
  <si>
    <t xml:space="preserve">CINTURON RICHER </t>
  </si>
  <si>
    <t>MACANA POLICIAL NEGRA EN MADERA</t>
  </si>
  <si>
    <t>03022</t>
  </si>
  <si>
    <t>T-SHIRT BLANCO TIPO FRANELA</t>
  </si>
  <si>
    <t>ÁNGEL R. VICENTE JEREZ</t>
  </si>
  <si>
    <t xml:space="preserve">T-SHIRT VERDE DIGESETT CON LOGO </t>
  </si>
  <si>
    <t>PINES TRIANGULAR CON LOGO DIGESETT</t>
  </si>
  <si>
    <t>PINES REDONDO CON LOGO DIGESETT (CURSO BASICO)</t>
  </si>
  <si>
    <t xml:space="preserve">CARPETA BINDER NO. 10 </t>
  </si>
  <si>
    <t>TINTA EPSON T544 COLOR NEGRO</t>
  </si>
  <si>
    <t>TINTA EPSON   T544 COLOR ROSADO</t>
  </si>
  <si>
    <t>TINTA EPSON  T544 COLOR AMARILLO</t>
  </si>
  <si>
    <t xml:space="preserve">TINTA EPSON  T544 COLOR AZUL </t>
  </si>
  <si>
    <t>PANTALLA DELANTERA, CAMIONETA TOYOTA HILUX 2014</t>
  </si>
  <si>
    <t>MOTOR DE ARRANQUE PARA GRUA HYUNDAI</t>
  </si>
  <si>
    <t xml:space="preserve">MOTOR DE ARRANQUE PARA NISSAN </t>
  </si>
  <si>
    <t xml:space="preserve">TUBO PARA MOTOCICLETA 275/300 - 21 </t>
  </si>
  <si>
    <t xml:space="preserve">GUARDA LODO MOTOCICLETA  HONDA </t>
  </si>
  <si>
    <t xml:space="preserve">NEUMATICO 700 R16 GRUA </t>
  </si>
  <si>
    <t xml:space="preserve">NEUMATICO 245/65-R17 </t>
  </si>
  <si>
    <t>NEUMATICO 155 / R12 TRACTOR ROADX</t>
  </si>
  <si>
    <t>SACA GRAPAS</t>
  </si>
  <si>
    <t xml:space="preserve">CORRECTOR LIQUIDO </t>
  </si>
  <si>
    <t xml:space="preserve">TIJERA </t>
  </si>
  <si>
    <t xml:space="preserve">TAMBOR TRASERO  PARA MOTOCICLETA HONDA </t>
  </si>
  <si>
    <t xml:space="preserve">JUEGO DE ESPEJOS RETROVISOR MOTOCICLETAS </t>
  </si>
  <si>
    <t>05033</t>
  </si>
  <si>
    <t xml:space="preserve">DISCO DE CLUTCH YAMAHA </t>
  </si>
  <si>
    <t>NEUMATIVO 215/75R17.5 BRIDGESTONE R294 126M (JP)</t>
  </si>
  <si>
    <t>NEUMATICO 265/65/R18 112T BRIDGESTONE DUELER HT 684 ll</t>
  </si>
  <si>
    <t>MOTOR DE ARRANQUE PARA  CAMION HYUNDAI</t>
  </si>
  <si>
    <t>GORRAS NEGRAS CON LOGO BORDADO  POLICIA AUXILIAR</t>
  </si>
  <si>
    <t xml:space="preserve">RESALTADORES </t>
  </si>
  <si>
    <t xml:space="preserve">CINTA DE EMPAQUE </t>
  </si>
  <si>
    <t>BANDA ELASTICA</t>
  </si>
  <si>
    <t xml:space="preserve">TABLA DE CHEQUEO </t>
  </si>
  <si>
    <t xml:space="preserve">GRAPAS DE METAL PONTER </t>
  </si>
  <si>
    <t>OFIMAK</t>
  </si>
  <si>
    <t xml:space="preserve">BANDEJA DE ESCRITORIO 2 NIVELES </t>
  </si>
  <si>
    <t>CLIP NO. 1 SYSABE</t>
  </si>
  <si>
    <t xml:space="preserve">LAPIZ NO. 2 POINTER </t>
  </si>
  <si>
    <t>CLIP BILLETERO DE 51 MM NO. 2 TALBOT</t>
  </si>
  <si>
    <t>CLIP BILLETERO DE 25 MM NO. 1 TALBOT</t>
  </si>
  <si>
    <t xml:space="preserve">PORTA LAPIZ </t>
  </si>
  <si>
    <t xml:space="preserve">GANCHO MACHO Y HEMBRA </t>
  </si>
  <si>
    <t xml:space="preserve">POST IT 2 X  3 </t>
  </si>
  <si>
    <t xml:space="preserve">POST IT 3 X  3 </t>
  </si>
  <si>
    <t>POST IT 3 X  5</t>
  </si>
  <si>
    <t>REGLA</t>
  </si>
  <si>
    <t xml:space="preserve">ARCHIVO ACORDEON 13 DIVISION </t>
  </si>
  <si>
    <t xml:space="preserve">ARCHIVO ACORDEON 5 DIVISION </t>
  </si>
  <si>
    <t xml:space="preserve">LABEL ADHESIVO </t>
  </si>
  <si>
    <t xml:space="preserve">CINTA  ADHESIVO </t>
  </si>
  <si>
    <t xml:space="preserve">LIBRETA RAYADA 5 X 8 </t>
  </si>
  <si>
    <t>LIBRO RECORD 500 PG</t>
  </si>
  <si>
    <t>LIBRO RECORD 300 PG</t>
  </si>
  <si>
    <t xml:space="preserve">SOBRE MANILA 9 X 12 DE 500/1 </t>
  </si>
  <si>
    <t>FOLDER MANILA 8.5 X 13 100/1</t>
  </si>
  <si>
    <t>FOLDER MANILA 8.5 X 11 100/1</t>
  </si>
  <si>
    <t>SOBRE MANILA 10 X 13 DE 500/2</t>
  </si>
  <si>
    <t>UD</t>
  </si>
  <si>
    <t xml:space="preserve">CAJA </t>
  </si>
  <si>
    <t xml:space="preserve">BOLIGRAFO FABER CASTELL </t>
  </si>
  <si>
    <t xml:space="preserve">BOLIGRAFO PONTER </t>
  </si>
  <si>
    <t>PQT</t>
  </si>
  <si>
    <t>SOBRES MANILA 9X12, DE 500/1.</t>
  </si>
  <si>
    <t>SOBRES MANILA 10X13, DE 500/1.</t>
  </si>
  <si>
    <t xml:space="preserve">BORRA CAJAS DE </t>
  </si>
  <si>
    <t xml:space="preserve">NEUMATICO 255/70R16 </t>
  </si>
  <si>
    <t>NEUMATICO 245/70R19.5</t>
  </si>
  <si>
    <t xml:space="preserve">NEUMATICO 750 R16 </t>
  </si>
  <si>
    <t>TONER HP CF278A</t>
  </si>
  <si>
    <t xml:space="preserve">NEUMATICO 235/70R16 </t>
  </si>
  <si>
    <t>NEUMATICO 265/50R20</t>
  </si>
  <si>
    <t>NEUMATICO 8.5R17.5</t>
  </si>
  <si>
    <t xml:space="preserve">BATERIA TRONIC 6V 225 AMP PARA IVERSOR </t>
  </si>
  <si>
    <t xml:space="preserve">MANECILLAS DE FRENOS MOTOCICLETAS </t>
  </si>
  <si>
    <t>BANDA DELANTERA PARA MOTOCICLETAS</t>
  </si>
  <si>
    <t xml:space="preserve">CABLE DE CLUTCH CF MOTOR </t>
  </si>
  <si>
    <t xml:space="preserve">CALIFER DELANTERO CF MOTOR </t>
  </si>
  <si>
    <t xml:space="preserve">CALIFER TRASERO  CF MOTOR </t>
  </si>
  <si>
    <t>AROS TRASERO PARA MOTOCICLETA</t>
  </si>
  <si>
    <t>AROS DELANTERO  PARA MOTOCICLETA</t>
  </si>
  <si>
    <t xml:space="preserve">DISCO DE FRENO HONDA </t>
  </si>
  <si>
    <t xml:space="preserve">DISCO DE CLUTCH SHINERAY </t>
  </si>
  <si>
    <t xml:space="preserve">JUEGO DE RAYOS TRASERO </t>
  </si>
  <si>
    <t xml:space="preserve">JUEGO DE RAYOS DELANTERO </t>
  </si>
  <si>
    <t>JUEGO DE TORNILLO PARA CATALINA SHINERAY</t>
  </si>
  <si>
    <t>PALANCA DE VELOCIDAD YAMAHA</t>
  </si>
  <si>
    <t>CABLE DE CLUTCH  YAMAHA</t>
  </si>
  <si>
    <t xml:space="preserve">CABLE DE CLOCHE HONDA BROS </t>
  </si>
  <si>
    <t xml:space="preserve">TAMBOR DELANTERO  PARA MOTOCICLETA HONDA </t>
  </si>
  <si>
    <t>JUEGO DE VALVULA SHINERAY</t>
  </si>
  <si>
    <t>CLABLE DE ACELERADOR YAMAHA</t>
  </si>
  <si>
    <t>ZAPATO  TIPO POLICIAL O MILITAR</t>
  </si>
  <si>
    <t xml:space="preserve">CANTIDAD SISTEMA
</t>
  </si>
  <si>
    <t xml:space="preserve">CANTIDAD
 SISTEMA
</t>
  </si>
  <si>
    <t>PRECIO
 UNITARIO</t>
  </si>
  <si>
    <t xml:space="preserve">SOBRE MANILA NO. 7 100/1 </t>
  </si>
  <si>
    <t xml:space="preserve">SELLO DE VALVULA </t>
  </si>
  <si>
    <t>JUEGO DE CATALINA Y CADENA CF MOTO</t>
  </si>
  <si>
    <t>JUEGO DE PALANCA RETENEDORA</t>
  </si>
  <si>
    <t xml:space="preserve">PIÑON DE PATEO YAMAHA </t>
  </si>
  <si>
    <t xml:space="preserve">TAPON DE COMBUSTIBLE YAMAHA </t>
  </si>
  <si>
    <t xml:space="preserve">JUEGO DE VALVULA HONDA BROSS </t>
  </si>
  <si>
    <t xml:space="preserve">EJE DE LEVA HONDA </t>
  </si>
  <si>
    <t xml:space="preserve">CAMPO YAMAHA </t>
  </si>
  <si>
    <t xml:space="preserve">TRANSMISION YAMAHA </t>
  </si>
  <si>
    <t>MODULO CONVERTIDOR PARA CENTELLA</t>
  </si>
  <si>
    <t>BANDA TRASERA X1000</t>
  </si>
  <si>
    <t xml:space="preserve">BANDA TRASERA YAMAHA </t>
  </si>
  <si>
    <t xml:space="preserve">EJE DE MANDO YAMAHA </t>
  </si>
  <si>
    <t xml:space="preserve">AUTOMATICO DE ENCENDIDO ISUZU </t>
  </si>
  <si>
    <t>MANECILLA DE CLOCHE  X1000</t>
  </si>
  <si>
    <t xml:space="preserve">BENDI ISUZU </t>
  </si>
  <si>
    <t>BOMBILLO H4 24 V 60/55/W</t>
  </si>
  <si>
    <t>TAPON DE COMBUSTIBLE HONDA BROSS</t>
  </si>
  <si>
    <t xml:space="preserve">BOMBILLO 2 CONTACTO 21/5/W </t>
  </si>
  <si>
    <t xml:space="preserve">BOMBILLO 2 CONTACTO E4 / 12V/5/W </t>
  </si>
  <si>
    <t xml:space="preserve">JUNTA DE CULATA PARA HONDA </t>
  </si>
  <si>
    <t>JUEGO DE VALVULA YAMAHA XTZ</t>
  </si>
  <si>
    <t xml:space="preserve">DISCO DE CLOCHE HONDA </t>
  </si>
  <si>
    <t xml:space="preserve">BOMBA DE FRENO HONDA </t>
  </si>
  <si>
    <t>05081</t>
  </si>
  <si>
    <t>05082</t>
  </si>
  <si>
    <t>05084</t>
  </si>
  <si>
    <t>05086</t>
  </si>
  <si>
    <t>01010</t>
  </si>
  <si>
    <t>01011</t>
  </si>
  <si>
    <t>01012</t>
  </si>
  <si>
    <t>01013</t>
  </si>
  <si>
    <t>01014</t>
  </si>
  <si>
    <t>01015</t>
  </si>
  <si>
    <t>01016</t>
  </si>
  <si>
    <t>01017</t>
  </si>
  <si>
    <t>01019</t>
  </si>
  <si>
    <t>01020</t>
  </si>
  <si>
    <t>01022</t>
  </si>
  <si>
    <t>01023</t>
  </si>
  <si>
    <t>01024</t>
  </si>
  <si>
    <t>01026</t>
  </si>
  <si>
    <t>01027</t>
  </si>
  <si>
    <t>01028</t>
  </si>
  <si>
    <t>01029</t>
  </si>
  <si>
    <t>01035</t>
  </si>
  <si>
    <t>01036</t>
  </si>
  <si>
    <t>01037</t>
  </si>
  <si>
    <t>01038</t>
  </si>
  <si>
    <t>01039</t>
  </si>
  <si>
    <t>01041</t>
  </si>
  <si>
    <t>01042</t>
  </si>
  <si>
    <t>01043</t>
  </si>
  <si>
    <t>01044</t>
  </si>
  <si>
    <t>01045</t>
  </si>
  <si>
    <t>01046</t>
  </si>
  <si>
    <t>01047</t>
  </si>
  <si>
    <t>01048</t>
  </si>
  <si>
    <t>01049</t>
  </si>
  <si>
    <t>01050</t>
  </si>
  <si>
    <t>01051</t>
  </si>
  <si>
    <t>01052</t>
  </si>
  <si>
    <t>01053</t>
  </si>
  <si>
    <t>01054</t>
  </si>
  <si>
    <t>01055</t>
  </si>
  <si>
    <t>01056</t>
  </si>
  <si>
    <t>01057</t>
  </si>
  <si>
    <t>01058</t>
  </si>
  <si>
    <t>01059</t>
  </si>
  <si>
    <t>01060</t>
  </si>
  <si>
    <t>01061</t>
  </si>
  <si>
    <t>01062</t>
  </si>
  <si>
    <t>01063</t>
  </si>
  <si>
    <t>01064</t>
  </si>
  <si>
    <t>01065</t>
  </si>
  <si>
    <t>01066</t>
  </si>
  <si>
    <t>01067</t>
  </si>
  <si>
    <t>01068</t>
  </si>
  <si>
    <t>01069</t>
  </si>
  <si>
    <t>01070</t>
  </si>
  <si>
    <t>01071</t>
  </si>
  <si>
    <t>01072</t>
  </si>
  <si>
    <t>01073</t>
  </si>
  <si>
    <t>01074</t>
  </si>
  <si>
    <t>01075</t>
  </si>
  <si>
    <t>01076</t>
  </si>
  <si>
    <t>01077</t>
  </si>
  <si>
    <t>01078</t>
  </si>
  <si>
    <t>01079</t>
  </si>
  <si>
    <t>01080</t>
  </si>
  <si>
    <t>01081</t>
  </si>
  <si>
    <t>01082</t>
  </si>
  <si>
    <t>01083</t>
  </si>
  <si>
    <t>01084</t>
  </si>
  <si>
    <t>01085</t>
  </si>
  <si>
    <t>01086</t>
  </si>
  <si>
    <t>01087</t>
  </si>
  <si>
    <t>01088</t>
  </si>
  <si>
    <t>01089</t>
  </si>
  <si>
    <t>01090</t>
  </si>
  <si>
    <t>01091</t>
  </si>
  <si>
    <t>01092</t>
  </si>
  <si>
    <t>01093</t>
  </si>
  <si>
    <t>01094</t>
  </si>
  <si>
    <t>01095</t>
  </si>
  <si>
    <t>01096</t>
  </si>
  <si>
    <t>01097</t>
  </si>
  <si>
    <t>01098</t>
  </si>
  <si>
    <t>01099</t>
  </si>
  <si>
    <t>01100</t>
  </si>
  <si>
    <t>01101</t>
  </si>
  <si>
    <t>01001</t>
  </si>
  <si>
    <t>01002</t>
  </si>
  <si>
    <t>01007</t>
  </si>
  <si>
    <t>01008</t>
  </si>
  <si>
    <t>01009</t>
  </si>
  <si>
    <t xml:space="preserve">JUEGO DE TASA  DE TIMON HONDA </t>
  </si>
  <si>
    <t>CAJA DE BOLA NO. 6203 ORIGINAL</t>
  </si>
  <si>
    <t>CAJA DE BOLA NO. 6205 ORIGINAL</t>
  </si>
  <si>
    <t>CAJA DE BOLA NO. 6305 ORIGINAL</t>
  </si>
  <si>
    <t>05017</t>
  </si>
  <si>
    <t>05018</t>
  </si>
  <si>
    <t>05036</t>
  </si>
  <si>
    <t>05038</t>
  </si>
  <si>
    <t>05041</t>
  </si>
  <si>
    <t>05044</t>
  </si>
  <si>
    <t>05045</t>
  </si>
  <si>
    <t>05048</t>
  </si>
  <si>
    <t>05049</t>
  </si>
  <si>
    <t>05051</t>
  </si>
  <si>
    <t>05053</t>
  </si>
  <si>
    <t>05054</t>
  </si>
  <si>
    <t>05056</t>
  </si>
  <si>
    <t>05058</t>
  </si>
  <si>
    <t>05073</t>
  </si>
  <si>
    <t>05108</t>
  </si>
  <si>
    <t>05110</t>
  </si>
  <si>
    <t>02001</t>
  </si>
  <si>
    <t>02004</t>
  </si>
  <si>
    <t>02005</t>
  </si>
  <si>
    <t>02006</t>
  </si>
  <si>
    <t>02007</t>
  </si>
  <si>
    <t>02008</t>
  </si>
  <si>
    <t>02012</t>
  </si>
  <si>
    <t>02013</t>
  </si>
  <si>
    <t>02014</t>
  </si>
  <si>
    <t>02015</t>
  </si>
  <si>
    <t>02016</t>
  </si>
  <si>
    <t>02017</t>
  </si>
  <si>
    <t>02018</t>
  </si>
  <si>
    <t>02019</t>
  </si>
  <si>
    <t>02020</t>
  </si>
  <si>
    <t>02021</t>
  </si>
  <si>
    <t>02022</t>
  </si>
  <si>
    <t>02023</t>
  </si>
  <si>
    <t>02024</t>
  </si>
  <si>
    <t>02025</t>
  </si>
  <si>
    <t>02026</t>
  </si>
  <si>
    <t>02027</t>
  </si>
  <si>
    <t>02030</t>
  </si>
  <si>
    <t>02032</t>
  </si>
  <si>
    <t>02034</t>
  </si>
  <si>
    <t>03005</t>
  </si>
  <si>
    <t>03006</t>
  </si>
  <si>
    <t>03007</t>
  </si>
  <si>
    <t>03011</t>
  </si>
  <si>
    <t>03012</t>
  </si>
  <si>
    <t>03013</t>
  </si>
  <si>
    <t>03015</t>
  </si>
  <si>
    <t>03021</t>
  </si>
  <si>
    <t>03023</t>
  </si>
  <si>
    <t>04001</t>
  </si>
  <si>
    <t>PATEO  PARA MOTOCICLETA</t>
  </si>
  <si>
    <t xml:space="preserve">PITO DE CENTELLA </t>
  </si>
  <si>
    <t>BOMBILLO H4 A 24 V 100/90/W</t>
  </si>
  <si>
    <t>BIELA HONDA</t>
  </si>
  <si>
    <t>CAJA DE BOLA NO. 6204 ORIGINAL</t>
  </si>
  <si>
    <t>CAJA DE BOLA NO. 6004 ORIGINAL</t>
  </si>
  <si>
    <t>CLABLE DE CLUTCH X1000</t>
  </si>
  <si>
    <t xml:space="preserve">BIELA YAMAHA </t>
  </si>
  <si>
    <t xml:space="preserve">CABLE DE ACELERADOR HONDA BROS </t>
  </si>
  <si>
    <t>GOMA DE TAMBOR X1000</t>
  </si>
  <si>
    <t>05080</t>
  </si>
  <si>
    <t>3351.20</t>
  </si>
  <si>
    <t>JUEGO DE DICO DE FRENO PARA CAMIONETA</t>
  </si>
  <si>
    <t>KIT DE CLOCHE ( DISCO, PLATO, COLLARIN) PARA GRUA ISUZU</t>
  </si>
  <si>
    <t>KIT DE CLOCHE ( DISCO, PLATO, COLLARIN) PARA CAMION HYUNDAI</t>
  </si>
  <si>
    <t xml:space="preserve">JUEGO DE BANDA DE FRENO TRASERO PARA GRUA MISUBISHI </t>
  </si>
  <si>
    <t>BOMBA DE FRENO GRUA MISUBISHI FUSO 2014</t>
  </si>
  <si>
    <t>05131</t>
  </si>
  <si>
    <t>05132</t>
  </si>
  <si>
    <t>05133</t>
  </si>
  <si>
    <t>05134</t>
  </si>
  <si>
    <t>BANDA TRASERA PARA MOTOR</t>
  </si>
  <si>
    <t xml:space="preserve">BATERIA 12V 9 ªMP HOSUYA JP PARA MOTOR </t>
  </si>
  <si>
    <t>CENTRO DE CLOUCHE YAMAHA</t>
  </si>
  <si>
    <t>JUEGO CATALINA G. Y CATALINA PQ HONDA XR150 ORIGINAL</t>
  </si>
  <si>
    <t>TRIMESTRE OCTUBRE - DICIEMBRE  2024</t>
  </si>
  <si>
    <t xml:space="preserve">DESCRIPCION DEL PRODUCTO </t>
  </si>
  <si>
    <t xml:space="preserve"> DESCRIPCION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</si>
</sst>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2" borderId="0" xfId="0" applyFont="1" applyFill="1"/>
    <xf numFmtId="0" fontId="4" fillId="2" borderId="2" xfId="0" applyFont="1" applyFill="1" applyBorder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43" fontId="4" fillId="2" borderId="2" xfId="1" applyFont="1" applyFill="1" applyBorder="1"/>
    <xf numFmtId="0" fontId="4" fillId="2" borderId="2" xfId="0" applyFont="1" applyFill="1" applyBorder="1"/>
    <xf numFmtId="43" fontId="4" fillId="2" borderId="2" xfId="1" applyFont="1" applyFill="1" applyBorder="1" applyAlignment="1">
      <alignment horizontal="center" vertical="center"/>
    </xf>
    <xf numFmtId="0" fontId="5" fillId="2" borderId="0" xfId="0" applyFont="1" applyFill="1"/>
    <xf numFmtId="164" fontId="5" fillId="2" borderId="0" xfId="0" applyNumberFormat="1" applyFont="1" applyFill="1"/>
    <xf numFmtId="0" fontId="3" fillId="2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43" fontId="2" fillId="2" borderId="2" xfId="1" applyFont="1" applyFill="1" applyBorder="1"/>
    <xf numFmtId="0" fontId="3" fillId="2" borderId="3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wrapText="1"/>
    </xf>
    <xf numFmtId="0" fontId="0" fillId="2" borderId="0" xfId="0" applyFill="1"/>
    <xf numFmtId="1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justify" vertical="center"/>
    </xf>
    <xf numFmtId="0" fontId="4" fillId="2" borderId="2" xfId="0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right" vertical="center"/>
    </xf>
    <xf numFmtId="165" fontId="4" fillId="2" borderId="2" xfId="1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43" fontId="4" fillId="2" borderId="3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justify" vertical="center" wrapText="1"/>
    </xf>
    <xf numFmtId="164" fontId="4" fillId="2" borderId="3" xfId="1" applyNumberFormat="1" applyFont="1" applyFill="1" applyBorder="1" applyAlignment="1">
      <alignment horizontal="right" vertical="center"/>
    </xf>
    <xf numFmtId="164" fontId="4" fillId="2" borderId="2" xfId="1" applyNumberFormat="1" applyFont="1" applyFill="1" applyBorder="1" applyAlignment="1">
      <alignment horizontal="right" vertical="center"/>
    </xf>
    <xf numFmtId="0" fontId="0" fillId="2" borderId="0" xfId="0" applyFill="1" applyAlignment="1">
      <alignment wrapText="1"/>
    </xf>
    <xf numFmtId="14" fontId="0" fillId="2" borderId="2" xfId="0" applyNumberFormat="1" applyFill="1" applyBorder="1" applyAlignment="1">
      <alignment vertical="center"/>
    </xf>
    <xf numFmtId="14" fontId="0" fillId="2" borderId="2" xfId="0" applyNumberForma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164" fontId="5" fillId="4" borderId="2" xfId="0" applyNumberFormat="1" applyFont="1" applyFill="1" applyBorder="1"/>
    <xf numFmtId="0" fontId="5" fillId="4" borderId="5" xfId="0" applyFont="1" applyFill="1" applyBorder="1" applyAlignment="1">
      <alignment horizontal="center" vertical="center"/>
    </xf>
    <xf numFmtId="0" fontId="5" fillId="4" borderId="2" xfId="0" applyFont="1" applyFill="1" applyBorder="1"/>
    <xf numFmtId="164" fontId="6" fillId="4" borderId="2" xfId="0" applyNumberFormat="1" applyFont="1" applyFill="1" applyBorder="1"/>
    <xf numFmtId="0" fontId="5" fillId="4" borderId="5" xfId="0" applyFont="1" applyFill="1" applyBorder="1"/>
    <xf numFmtId="164" fontId="5" fillId="4" borderId="5" xfId="0" applyNumberFormat="1" applyFont="1" applyFill="1" applyBorder="1"/>
    <xf numFmtId="43" fontId="2" fillId="2" borderId="2" xfId="1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49" fontId="3" fillId="2" borderId="7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43" fontId="4" fillId="2" borderId="6" xfId="1" applyFont="1" applyFill="1" applyBorder="1" applyAlignment="1">
      <alignment horizontal="center" vertical="center"/>
    </xf>
    <xf numFmtId="0" fontId="4" fillId="2" borderId="6" xfId="0" applyFont="1" applyFill="1" applyBorder="1"/>
    <xf numFmtId="43" fontId="4" fillId="2" borderId="6" xfId="1" applyFont="1" applyFill="1" applyBorder="1"/>
    <xf numFmtId="0" fontId="17" fillId="2" borderId="2" xfId="0" applyFont="1" applyFill="1" applyBorder="1" applyAlignment="1">
      <alignment horizontal="center"/>
    </xf>
    <xf numFmtId="14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/>
    <xf numFmtId="0" fontId="0" fillId="2" borderId="2" xfId="0" applyFill="1" applyBorder="1" applyAlignment="1">
      <alignment horizontal="right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7" fillId="0" borderId="2" xfId="0" applyFont="1" applyBorder="1"/>
    <xf numFmtId="43" fontId="2" fillId="0" borderId="2" xfId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right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0" fontId="2" fillId="0" borderId="0" xfId="0" applyFont="1"/>
    <xf numFmtId="14" fontId="17" fillId="2" borderId="2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7" fillId="2" borderId="2" xfId="0" applyFont="1" applyFill="1" applyBorder="1" applyAlignment="1">
      <alignment horizontal="justify" vertical="center" wrapText="1"/>
    </xf>
    <xf numFmtId="0" fontId="11" fillId="3" borderId="2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8" xfId="0" applyFont="1" applyBorder="1"/>
    <xf numFmtId="0" fontId="2" fillId="0" borderId="2" xfId="0" applyFont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17" fillId="2" borderId="2" xfId="1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43" fontId="2" fillId="0" borderId="3" xfId="1" applyFont="1" applyBorder="1" applyAlignment="1">
      <alignment horizontal="center"/>
    </xf>
    <xf numFmtId="164" fontId="14" fillId="4" borderId="5" xfId="0" applyNumberFormat="1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8" fillId="2" borderId="2" xfId="0" applyFont="1" applyFill="1" applyBorder="1" applyAlignment="1">
      <alignment horizontal="justify" vertical="center" wrapText="1"/>
    </xf>
    <xf numFmtId="0" fontId="9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17" fontId="16" fillId="2" borderId="1" xfId="0" applyNumberFormat="1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1678463</xdr:colOff>
      <xdr:row>0</xdr:row>
      <xdr:rowOff>185458</xdr:rowOff>
    </xdr:from>
    <xdr:ext cx="1294342" cy="1147302"/>
    <xdr:pic>
      <xdr:nvPicPr>
        <xdr:cNvPr id="2" name="Imagen 1" descr="C:\Users\i.santiago\Desktop\Logo-DIGESETT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6346" y="185458"/>
          <a:ext cx="1294342" cy="114730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1897666</xdr:colOff>
      <xdr:row>123</xdr:row>
      <xdr:rowOff>170006</xdr:rowOff>
    </xdr:from>
    <xdr:to>
      <xdr:col>4</xdr:col>
      <xdr:colOff>3212115</xdr:colOff>
      <xdr:row>129</xdr:row>
      <xdr:rowOff>131194</xdr:rowOff>
    </xdr:to>
    <xdr:pic>
      <xdr:nvPicPr>
        <xdr:cNvPr id="5" name="Imagen 4" descr="C:\Users\i.santiago\Desktop\Logo-DIGESETT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5549" y="24468475"/>
          <a:ext cx="1314449" cy="11275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1915497</xdr:colOff>
      <xdr:row>180</xdr:row>
      <xdr:rowOff>65315</xdr:rowOff>
    </xdr:from>
    <xdr:to>
      <xdr:col>4</xdr:col>
      <xdr:colOff>3260639</xdr:colOff>
      <xdr:row>186</xdr:row>
      <xdr:rowOff>84365</xdr:rowOff>
    </xdr:to>
    <xdr:pic>
      <xdr:nvPicPr>
        <xdr:cNvPr id="8" name="Imagen 7" descr="C:\Users\i.santiago\Desktop\Logo-DIGESETT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3380" y="35949295"/>
          <a:ext cx="1345142" cy="11853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1777871</xdr:colOff>
      <xdr:row>228</xdr:row>
      <xdr:rowOff>85919</xdr:rowOff>
    </xdr:from>
    <xdr:to>
      <xdr:col>4</xdr:col>
      <xdr:colOff>3028756</xdr:colOff>
      <xdr:row>233</xdr:row>
      <xdr:rowOff>162119</xdr:rowOff>
    </xdr:to>
    <xdr:pic>
      <xdr:nvPicPr>
        <xdr:cNvPr id="11" name="Imagen 10" descr="C:\Users\i.santiago\Desktop\Logo-DIGESETT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631" y="45912832"/>
          <a:ext cx="1250885" cy="104813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1816614</xdr:colOff>
      <xdr:row>250</xdr:row>
      <xdr:rowOff>71487</xdr:rowOff>
    </xdr:from>
    <xdr:to>
      <xdr:col>4</xdr:col>
      <xdr:colOff>2940564</xdr:colOff>
      <xdr:row>255</xdr:row>
      <xdr:rowOff>169913</xdr:rowOff>
    </xdr:to>
    <xdr:pic>
      <xdr:nvPicPr>
        <xdr:cNvPr id="14" name="Imagen 13" descr="C:\Users\i.santiago\Desktop\Logo-DIGESETT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3374" y="50563706"/>
          <a:ext cx="1123950" cy="1070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S387"/>
  <sheetViews>
    <sheetView tabSelected="1" view="pageBreakPreview" topLeftCell="C1" zoomScale="115" zoomScaleNormal="115" zoomScaleSheetLayoutView="115" workbookViewId="0">
      <selection activeCell="E163" sqref="E163"/>
    </sheetView>
  </sheetViews>
  <sheetFormatPr baseColWidth="10" defaultRowHeight="15" x14ac:dyDescent="0.25"/>
  <cols>
    <col min="1" max="1" width="4.5703125" style="16" bestFit="1" customWidth="1"/>
    <col min="2" max="2" width="12.7109375" style="55" bestFit="1" customWidth="1"/>
    <col min="3" max="3" width="11.42578125" style="55" customWidth="1"/>
    <col min="4" max="4" width="9.42578125" style="54" bestFit="1" customWidth="1"/>
    <col min="5" max="5" width="57.140625" style="16" bestFit="1" customWidth="1"/>
    <col min="6" max="7" width="11.42578125" style="16"/>
    <col min="8" max="8" width="14" style="16" bestFit="1" customWidth="1"/>
    <col min="9" max="9" width="17.85546875" style="1" customWidth="1"/>
    <col min="10" max="16384" width="11.42578125" style="16"/>
  </cols>
  <sheetData>
    <row r="6" spans="1:9" x14ac:dyDescent="0.25">
      <c r="A6" s="1"/>
      <c r="B6" s="68"/>
      <c r="C6" s="68"/>
      <c r="D6" s="53"/>
      <c r="E6" s="1"/>
      <c r="F6" s="1"/>
      <c r="G6" s="1"/>
      <c r="H6" s="1"/>
    </row>
    <row r="7" spans="1:9" x14ac:dyDescent="0.25">
      <c r="A7" s="92" t="s">
        <v>29</v>
      </c>
      <c r="B7" s="92"/>
      <c r="C7" s="92"/>
      <c r="D7" s="92"/>
      <c r="E7" s="92"/>
      <c r="F7" s="92"/>
      <c r="G7" s="92"/>
      <c r="H7" s="92"/>
      <c r="I7" s="92"/>
    </row>
    <row r="8" spans="1:9" ht="18.75" x14ac:dyDescent="0.3">
      <c r="A8" s="93" t="s">
        <v>1</v>
      </c>
      <c r="B8" s="93"/>
      <c r="C8" s="93"/>
      <c r="D8" s="93"/>
      <c r="E8" s="93"/>
      <c r="F8" s="93"/>
      <c r="G8" s="93"/>
      <c r="H8" s="93"/>
      <c r="I8" s="93"/>
    </row>
    <row r="9" spans="1:9" ht="15.75" x14ac:dyDescent="0.25">
      <c r="A9" s="94" t="s">
        <v>30</v>
      </c>
      <c r="B9" s="94"/>
      <c r="C9" s="94"/>
      <c r="D9" s="94"/>
      <c r="E9" s="94"/>
      <c r="F9" s="94"/>
      <c r="G9" s="94"/>
      <c r="H9" s="94"/>
      <c r="I9" s="94"/>
    </row>
    <row r="10" spans="1:9" ht="15.75" x14ac:dyDescent="0.25">
      <c r="A10" s="95" t="s">
        <v>599</v>
      </c>
      <c r="B10" s="95"/>
      <c r="C10" s="95"/>
      <c r="D10" s="95"/>
      <c r="E10" s="95"/>
      <c r="F10" s="95"/>
      <c r="G10" s="95"/>
      <c r="H10" s="95"/>
      <c r="I10" s="95"/>
    </row>
    <row r="11" spans="1:9" ht="39" x14ac:dyDescent="0.25">
      <c r="A11" s="52" t="s">
        <v>31</v>
      </c>
      <c r="B11" s="70" t="s">
        <v>220</v>
      </c>
      <c r="C11" s="58" t="s">
        <v>221</v>
      </c>
      <c r="D11" s="56" t="s">
        <v>222</v>
      </c>
      <c r="E11" s="50" t="s">
        <v>252</v>
      </c>
      <c r="F11" s="96" t="s">
        <v>398</v>
      </c>
      <c r="G11" s="97"/>
      <c r="H11" s="51" t="s">
        <v>32</v>
      </c>
      <c r="I11" s="52" t="s">
        <v>7</v>
      </c>
    </row>
    <row r="12" spans="1:9" s="1" customFormat="1" x14ac:dyDescent="0.25">
      <c r="A12" s="2">
        <v>1</v>
      </c>
      <c r="B12" s="3">
        <v>45457</v>
      </c>
      <c r="C12" s="3">
        <v>45457</v>
      </c>
      <c r="D12" s="22" t="s">
        <v>513</v>
      </c>
      <c r="E12" s="5" t="s">
        <v>33</v>
      </c>
      <c r="F12" s="2">
        <v>125</v>
      </c>
      <c r="G12" s="2" t="s">
        <v>9</v>
      </c>
      <c r="H12" s="24">
        <v>536.9</v>
      </c>
      <c r="I12" s="4">
        <f t="shared" ref="I12:I18" si="0">+F12*H12</f>
        <v>67112.5</v>
      </c>
    </row>
    <row r="13" spans="1:9" s="1" customFormat="1" x14ac:dyDescent="0.25">
      <c r="A13" s="2">
        <v>2</v>
      </c>
      <c r="B13" s="3">
        <v>45457</v>
      </c>
      <c r="C13" s="3">
        <v>45457</v>
      </c>
      <c r="D13" s="22" t="s">
        <v>514</v>
      </c>
      <c r="E13" s="5" t="s">
        <v>253</v>
      </c>
      <c r="F13" s="2">
        <v>250</v>
      </c>
      <c r="G13" s="2" t="s">
        <v>9</v>
      </c>
      <c r="H13" s="24">
        <v>702.69</v>
      </c>
      <c r="I13" s="4">
        <f t="shared" si="0"/>
        <v>175672.5</v>
      </c>
    </row>
    <row r="14" spans="1:9" s="65" customFormat="1" x14ac:dyDescent="0.25">
      <c r="A14" s="2">
        <v>3</v>
      </c>
      <c r="B14" s="72">
        <v>45617</v>
      </c>
      <c r="C14" s="72">
        <v>45617</v>
      </c>
      <c r="D14" s="22" t="s">
        <v>76</v>
      </c>
      <c r="E14" s="73" t="s">
        <v>352</v>
      </c>
      <c r="F14" s="61">
        <v>125</v>
      </c>
      <c r="G14" s="61" t="s">
        <v>364</v>
      </c>
      <c r="H14" s="60">
        <v>530.71</v>
      </c>
      <c r="I14" s="60">
        <f>F14*H14</f>
        <v>66338.75</v>
      </c>
    </row>
    <row r="15" spans="1:9" s="65" customFormat="1" x14ac:dyDescent="0.25">
      <c r="A15" s="2">
        <v>4</v>
      </c>
      <c r="B15" s="72">
        <v>45617</v>
      </c>
      <c r="C15" s="72">
        <v>45617</v>
      </c>
      <c r="D15" s="22" t="s">
        <v>78</v>
      </c>
      <c r="E15" s="73" t="s">
        <v>353</v>
      </c>
      <c r="F15" s="61">
        <v>150</v>
      </c>
      <c r="G15" s="61" t="s">
        <v>364</v>
      </c>
      <c r="H15" s="60">
        <v>726.82</v>
      </c>
      <c r="I15" s="60">
        <f>F15*H15</f>
        <v>109023.00000000001</v>
      </c>
    </row>
    <row r="16" spans="1:9" s="1" customFormat="1" x14ac:dyDescent="0.25">
      <c r="A16" s="2">
        <v>5</v>
      </c>
      <c r="B16" s="3">
        <v>45080</v>
      </c>
      <c r="C16" s="3">
        <v>45080</v>
      </c>
      <c r="D16" s="22" t="s">
        <v>80</v>
      </c>
      <c r="E16" s="5" t="s">
        <v>34</v>
      </c>
      <c r="F16" s="2">
        <v>101</v>
      </c>
      <c r="G16" s="2" t="s">
        <v>9</v>
      </c>
      <c r="H16" s="24">
        <v>450</v>
      </c>
      <c r="I16" s="4">
        <f t="shared" si="0"/>
        <v>45450</v>
      </c>
    </row>
    <row r="17" spans="1:9" s="65" customFormat="1" x14ac:dyDescent="0.25">
      <c r="A17" s="2">
        <v>6</v>
      </c>
      <c r="B17" s="72">
        <v>45617</v>
      </c>
      <c r="C17" s="72">
        <v>45617</v>
      </c>
      <c r="D17" s="22" t="s">
        <v>274</v>
      </c>
      <c r="E17" s="74" t="s">
        <v>341</v>
      </c>
      <c r="F17" s="61">
        <v>100</v>
      </c>
      <c r="G17" s="61" t="s">
        <v>363</v>
      </c>
      <c r="H17" s="60">
        <v>430.7</v>
      </c>
      <c r="I17" s="60">
        <f>F17*H17</f>
        <v>43070</v>
      </c>
    </row>
    <row r="18" spans="1:9" s="1" customFormat="1" x14ac:dyDescent="0.25">
      <c r="A18" s="2">
        <v>7</v>
      </c>
      <c r="B18" s="3">
        <v>45230</v>
      </c>
      <c r="C18" s="3">
        <v>45230</v>
      </c>
      <c r="D18" s="22" t="s">
        <v>515</v>
      </c>
      <c r="E18" s="5" t="s">
        <v>36</v>
      </c>
      <c r="F18" s="2">
        <v>308</v>
      </c>
      <c r="G18" s="2" t="s">
        <v>364</v>
      </c>
      <c r="H18" s="24">
        <v>42.951999999999998</v>
      </c>
      <c r="I18" s="4">
        <f t="shared" si="0"/>
        <v>13229.216</v>
      </c>
    </row>
    <row r="19" spans="1:9" s="65" customFormat="1" x14ac:dyDescent="0.25">
      <c r="A19" s="2">
        <v>8</v>
      </c>
      <c r="B19" s="72">
        <v>45617</v>
      </c>
      <c r="C19" s="72">
        <v>45617</v>
      </c>
      <c r="D19" s="22" t="s">
        <v>516</v>
      </c>
      <c r="E19" s="73" t="s">
        <v>337</v>
      </c>
      <c r="F19" s="61">
        <v>300</v>
      </c>
      <c r="G19" s="61" t="s">
        <v>63</v>
      </c>
      <c r="H19" s="60">
        <v>30.21</v>
      </c>
      <c r="I19" s="60">
        <f>F19*H19</f>
        <v>9063</v>
      </c>
    </row>
    <row r="20" spans="1:9" s="1" customFormat="1" x14ac:dyDescent="0.25">
      <c r="A20" s="2">
        <v>9</v>
      </c>
      <c r="B20" s="3">
        <v>45230</v>
      </c>
      <c r="C20" s="3">
        <v>45230</v>
      </c>
      <c r="D20" s="22" t="s">
        <v>517</v>
      </c>
      <c r="E20" s="5" t="s">
        <v>38</v>
      </c>
      <c r="F20" s="2">
        <v>866</v>
      </c>
      <c r="G20" s="2" t="s">
        <v>9</v>
      </c>
      <c r="H20" s="24">
        <v>11.829166000000001</v>
      </c>
      <c r="I20" s="4">
        <f>F20*H20</f>
        <v>10244.057756</v>
      </c>
    </row>
    <row r="21" spans="1:9" s="65" customFormat="1" x14ac:dyDescent="0.25">
      <c r="A21" s="2">
        <v>10</v>
      </c>
      <c r="B21" s="72">
        <v>45617</v>
      </c>
      <c r="C21" s="72">
        <v>45617</v>
      </c>
      <c r="D21" s="22" t="s">
        <v>430</v>
      </c>
      <c r="E21" s="73" t="s">
        <v>365</v>
      </c>
      <c r="F21" s="61">
        <v>300</v>
      </c>
      <c r="G21" s="61" t="s">
        <v>363</v>
      </c>
      <c r="H21" s="60">
        <v>160.55000000000001</v>
      </c>
      <c r="I21" s="60">
        <f>F21*H21</f>
        <v>48165</v>
      </c>
    </row>
    <row r="22" spans="1:9" s="65" customFormat="1" x14ac:dyDescent="0.25">
      <c r="A22" s="2">
        <v>11</v>
      </c>
      <c r="B22" s="72">
        <v>45617</v>
      </c>
      <c r="C22" s="72">
        <v>45617</v>
      </c>
      <c r="D22" s="22" t="s">
        <v>431</v>
      </c>
      <c r="E22" s="73" t="s">
        <v>366</v>
      </c>
      <c r="F22" s="61">
        <v>275</v>
      </c>
      <c r="G22" s="61" t="s">
        <v>363</v>
      </c>
      <c r="H22" s="60">
        <v>400</v>
      </c>
      <c r="I22" s="60">
        <f>F22*H22</f>
        <v>110000</v>
      </c>
    </row>
    <row r="23" spans="1:9" s="1" customFormat="1" x14ac:dyDescent="0.25">
      <c r="A23" s="2">
        <v>12</v>
      </c>
      <c r="B23" s="3">
        <v>45527</v>
      </c>
      <c r="C23" s="3">
        <v>45527</v>
      </c>
      <c r="D23" s="22" t="s">
        <v>432</v>
      </c>
      <c r="E23" s="5" t="s">
        <v>311</v>
      </c>
      <c r="F23" s="2">
        <v>1018</v>
      </c>
      <c r="G23" s="2" t="s">
        <v>9</v>
      </c>
      <c r="H23" s="24">
        <v>649</v>
      </c>
      <c r="I23" s="4">
        <f>+F23*H23</f>
        <v>660682</v>
      </c>
    </row>
    <row r="24" spans="1:9" s="1" customFormat="1" x14ac:dyDescent="0.25">
      <c r="A24" s="2">
        <v>13</v>
      </c>
      <c r="B24" s="3">
        <v>45230</v>
      </c>
      <c r="C24" s="3">
        <v>45230</v>
      </c>
      <c r="D24" s="22" t="s">
        <v>433</v>
      </c>
      <c r="E24" s="5" t="s">
        <v>39</v>
      </c>
      <c r="F24" s="2">
        <v>1459</v>
      </c>
      <c r="G24" s="2" t="s">
        <v>9</v>
      </c>
      <c r="H24" s="24">
        <v>14.4998416666</v>
      </c>
      <c r="I24" s="4">
        <f>F24*H24</f>
        <v>21155.268991569399</v>
      </c>
    </row>
    <row r="25" spans="1:9" s="65" customFormat="1" x14ac:dyDescent="0.25">
      <c r="A25" s="2">
        <v>14</v>
      </c>
      <c r="B25" s="72">
        <v>45617</v>
      </c>
      <c r="C25" s="72">
        <v>45617</v>
      </c>
      <c r="D25" s="22" t="s">
        <v>434</v>
      </c>
      <c r="E25" s="73" t="s">
        <v>370</v>
      </c>
      <c r="F25" s="61">
        <v>60</v>
      </c>
      <c r="G25" s="61" t="s">
        <v>364</v>
      </c>
      <c r="H25" s="60">
        <v>165.97</v>
      </c>
      <c r="I25" s="60">
        <f>F25*H25</f>
        <v>9958.2000000000007</v>
      </c>
    </row>
    <row r="26" spans="1:9" s="65" customFormat="1" x14ac:dyDescent="0.25">
      <c r="A26" s="2">
        <v>15</v>
      </c>
      <c r="B26" s="72">
        <v>45617</v>
      </c>
      <c r="C26" s="72">
        <v>45617</v>
      </c>
      <c r="D26" s="22" t="s">
        <v>435</v>
      </c>
      <c r="E26" s="73" t="s">
        <v>325</v>
      </c>
      <c r="F26" s="61">
        <v>200</v>
      </c>
      <c r="G26" s="61" t="s">
        <v>363</v>
      </c>
      <c r="H26" s="60">
        <v>53.1</v>
      </c>
      <c r="I26" s="60">
        <f>F26*H26</f>
        <v>10620</v>
      </c>
    </row>
    <row r="27" spans="1:9" s="1" customFormat="1" x14ac:dyDescent="0.25">
      <c r="A27" s="2">
        <v>16</v>
      </c>
      <c r="B27" s="3">
        <v>45420</v>
      </c>
      <c r="C27" s="3">
        <v>45420</v>
      </c>
      <c r="D27" s="22" t="s">
        <v>436</v>
      </c>
      <c r="E27" s="5" t="s">
        <v>226</v>
      </c>
      <c r="F27" s="2">
        <v>8</v>
      </c>
      <c r="G27" s="2" t="s">
        <v>9</v>
      </c>
      <c r="H27" s="24">
        <v>10750.8</v>
      </c>
      <c r="I27" s="4">
        <f>F27*H27</f>
        <v>86006.399999999994</v>
      </c>
    </row>
    <row r="28" spans="1:9" s="1" customFormat="1" x14ac:dyDescent="0.25">
      <c r="A28" s="2">
        <v>17</v>
      </c>
      <c r="B28" s="3">
        <v>45230</v>
      </c>
      <c r="C28" s="3">
        <v>45230</v>
      </c>
      <c r="D28" s="22" t="s">
        <v>437</v>
      </c>
      <c r="E28" s="5" t="s">
        <v>40</v>
      </c>
      <c r="F28" s="2">
        <v>316</v>
      </c>
      <c r="G28" s="2" t="s">
        <v>9</v>
      </c>
      <c r="H28" s="24">
        <v>76.11</v>
      </c>
      <c r="I28" s="4">
        <f t="shared" ref="I28:I82" si="1">+F28*H28</f>
        <v>24050.76</v>
      </c>
    </row>
    <row r="29" spans="1:9" s="65" customFormat="1" x14ac:dyDescent="0.25">
      <c r="A29" s="2">
        <v>18</v>
      </c>
      <c r="B29" s="72">
        <v>45617</v>
      </c>
      <c r="C29" s="72">
        <v>45617</v>
      </c>
      <c r="D29" s="22" t="s">
        <v>91</v>
      </c>
      <c r="E29" s="73" t="s">
        <v>355</v>
      </c>
      <c r="F29" s="61">
        <v>200</v>
      </c>
      <c r="G29" s="61" t="s">
        <v>363</v>
      </c>
      <c r="H29" s="60">
        <v>83.49</v>
      </c>
      <c r="I29" s="60">
        <f>F29*H29</f>
        <v>16698</v>
      </c>
    </row>
    <row r="30" spans="1:9" s="1" customFormat="1" x14ac:dyDescent="0.25">
      <c r="A30" s="2">
        <v>19</v>
      </c>
      <c r="B30" s="3">
        <v>45457</v>
      </c>
      <c r="C30" s="3">
        <v>45457</v>
      </c>
      <c r="D30" s="22" t="s">
        <v>438</v>
      </c>
      <c r="E30" s="5" t="s">
        <v>241</v>
      </c>
      <c r="F30" s="2">
        <v>140</v>
      </c>
      <c r="G30" s="2" t="s">
        <v>9</v>
      </c>
      <c r="H30" s="6">
        <v>96.76</v>
      </c>
      <c r="I30" s="4">
        <f>+F30*H30</f>
        <v>13546.400000000001</v>
      </c>
    </row>
    <row r="31" spans="1:9" s="65" customFormat="1" x14ac:dyDescent="0.25">
      <c r="A31" s="2">
        <v>20</v>
      </c>
      <c r="B31" s="72">
        <v>45617</v>
      </c>
      <c r="C31" s="72">
        <v>45617</v>
      </c>
      <c r="D31" s="22" t="s">
        <v>439</v>
      </c>
      <c r="E31" s="73" t="s">
        <v>336</v>
      </c>
      <c r="F31" s="61">
        <v>200</v>
      </c>
      <c r="G31" s="61" t="s">
        <v>363</v>
      </c>
      <c r="H31" s="60">
        <v>425.86</v>
      </c>
      <c r="I31" s="60">
        <f>F31*H31</f>
        <v>85172</v>
      </c>
    </row>
    <row r="32" spans="1:9" s="1" customFormat="1" x14ac:dyDescent="0.25">
      <c r="A32" s="2">
        <v>21</v>
      </c>
      <c r="B32" s="3">
        <v>44753</v>
      </c>
      <c r="C32" s="3">
        <v>44753</v>
      </c>
      <c r="D32" s="22" t="s">
        <v>92</v>
      </c>
      <c r="E32" s="5" t="s">
        <v>41</v>
      </c>
      <c r="F32" s="2">
        <v>18</v>
      </c>
      <c r="G32" s="2" t="s">
        <v>42</v>
      </c>
      <c r="H32" s="6">
        <v>44.073</v>
      </c>
      <c r="I32" s="4">
        <f t="shared" si="1"/>
        <v>793.31399999999996</v>
      </c>
    </row>
    <row r="33" spans="1:9" s="1" customFormat="1" x14ac:dyDescent="0.25">
      <c r="A33" s="2">
        <v>22</v>
      </c>
      <c r="B33" s="3">
        <v>44748</v>
      </c>
      <c r="C33" s="3">
        <v>44748</v>
      </c>
      <c r="D33" s="22" t="s">
        <v>440</v>
      </c>
      <c r="E33" s="5" t="s">
        <v>270</v>
      </c>
      <c r="F33" s="2">
        <v>863</v>
      </c>
      <c r="G33" s="2" t="s">
        <v>42</v>
      </c>
      <c r="H33" s="24">
        <v>14.75</v>
      </c>
      <c r="I33" s="4">
        <f t="shared" si="1"/>
        <v>12729.25</v>
      </c>
    </row>
    <row r="34" spans="1:9" s="1" customFormat="1" x14ac:dyDescent="0.25">
      <c r="A34" s="2">
        <v>23</v>
      </c>
      <c r="B34" s="3">
        <v>43826</v>
      </c>
      <c r="C34" s="3">
        <v>43826</v>
      </c>
      <c r="D34" s="22" t="s">
        <v>441</v>
      </c>
      <c r="E34" s="5" t="s">
        <v>44</v>
      </c>
      <c r="F34" s="2">
        <v>285</v>
      </c>
      <c r="G34" s="2" t="s">
        <v>42</v>
      </c>
      <c r="H34" s="24">
        <v>11.21</v>
      </c>
      <c r="I34" s="4">
        <f t="shared" si="1"/>
        <v>3194.8500000000004</v>
      </c>
    </row>
    <row r="35" spans="1:9" s="1" customFormat="1" x14ac:dyDescent="0.25">
      <c r="A35" s="2">
        <v>24</v>
      </c>
      <c r="B35" s="3">
        <v>45446</v>
      </c>
      <c r="C35" s="3">
        <v>45446</v>
      </c>
      <c r="D35" s="22" t="s">
        <v>442</v>
      </c>
      <c r="E35" s="5" t="s">
        <v>251</v>
      </c>
      <c r="F35" s="2">
        <v>1395</v>
      </c>
      <c r="G35" s="2" t="s">
        <v>9</v>
      </c>
      <c r="H35" s="24">
        <v>55</v>
      </c>
      <c r="I35" s="4">
        <f t="shared" si="1"/>
        <v>76725</v>
      </c>
    </row>
    <row r="36" spans="1:9" s="1" customFormat="1" x14ac:dyDescent="0.25">
      <c r="A36" s="2">
        <v>25</v>
      </c>
      <c r="B36" s="3">
        <v>45457</v>
      </c>
      <c r="C36" s="3">
        <v>45457</v>
      </c>
      <c r="D36" s="22" t="s">
        <v>82</v>
      </c>
      <c r="E36" s="5" t="s">
        <v>243</v>
      </c>
      <c r="F36" s="2">
        <v>763</v>
      </c>
      <c r="G36" s="2" t="s">
        <v>9</v>
      </c>
      <c r="H36" s="6">
        <v>188.8</v>
      </c>
      <c r="I36" s="4">
        <f>+F36*H36</f>
        <v>144054.39999999999</v>
      </c>
    </row>
    <row r="37" spans="1:9" s="65" customFormat="1" x14ac:dyDescent="0.25">
      <c r="A37" s="2">
        <v>26</v>
      </c>
      <c r="B37" s="72">
        <v>45617</v>
      </c>
      <c r="C37" s="72">
        <v>45617</v>
      </c>
      <c r="D37" s="22" t="s">
        <v>443</v>
      </c>
      <c r="E37" s="73" t="s">
        <v>342</v>
      </c>
      <c r="F37" s="61">
        <v>225</v>
      </c>
      <c r="G37" s="61" t="s">
        <v>363</v>
      </c>
      <c r="H37" s="60">
        <v>11.8</v>
      </c>
      <c r="I37" s="60">
        <f>F37*H37</f>
        <v>2655</v>
      </c>
    </row>
    <row r="38" spans="1:9" s="65" customFormat="1" x14ac:dyDescent="0.25">
      <c r="A38" s="2">
        <v>27</v>
      </c>
      <c r="B38" s="72">
        <v>45617</v>
      </c>
      <c r="C38" s="72">
        <v>45617</v>
      </c>
      <c r="D38" s="22" t="s">
        <v>444</v>
      </c>
      <c r="E38" s="73" t="s">
        <v>345</v>
      </c>
      <c r="F38" s="61">
        <v>250</v>
      </c>
      <c r="G38" s="61" t="s">
        <v>363</v>
      </c>
      <c r="H38" s="60">
        <v>40.119999999999997</v>
      </c>
      <c r="I38" s="60">
        <f>F38*H38</f>
        <v>10030</v>
      </c>
    </row>
    <row r="39" spans="1:9" s="65" customFormat="1" x14ac:dyDescent="0.25">
      <c r="A39" s="2">
        <v>28</v>
      </c>
      <c r="B39" s="72">
        <v>45617</v>
      </c>
      <c r="C39" s="72">
        <v>45617</v>
      </c>
      <c r="D39" s="22" t="s">
        <v>445</v>
      </c>
      <c r="E39" s="73" t="s">
        <v>344</v>
      </c>
      <c r="F39" s="61">
        <v>250</v>
      </c>
      <c r="G39" s="61" t="s">
        <v>363</v>
      </c>
      <c r="H39" s="60">
        <v>132.93</v>
      </c>
      <c r="I39" s="60">
        <f>F39*H39</f>
        <v>33232.5</v>
      </c>
    </row>
    <row r="40" spans="1:9" s="1" customFormat="1" x14ac:dyDescent="0.25">
      <c r="A40" s="2">
        <v>29</v>
      </c>
      <c r="B40" s="3">
        <v>43685</v>
      </c>
      <c r="C40" s="3">
        <v>43685</v>
      </c>
      <c r="D40" s="22" t="s">
        <v>446</v>
      </c>
      <c r="E40" s="5" t="s">
        <v>255</v>
      </c>
      <c r="F40" s="2">
        <v>93</v>
      </c>
      <c r="G40" s="2" t="s">
        <v>9</v>
      </c>
      <c r="H40" s="24">
        <v>259.60000000000002</v>
      </c>
      <c r="I40" s="4">
        <f t="shared" si="1"/>
        <v>24142.800000000003</v>
      </c>
    </row>
    <row r="41" spans="1:9" s="1" customFormat="1" x14ac:dyDescent="0.25">
      <c r="A41" s="2">
        <v>30</v>
      </c>
      <c r="B41" s="3">
        <v>45230</v>
      </c>
      <c r="C41" s="3">
        <v>45230</v>
      </c>
      <c r="D41" s="22" t="s">
        <v>83</v>
      </c>
      <c r="E41" s="5" t="s">
        <v>254</v>
      </c>
      <c r="F41" s="2">
        <v>260</v>
      </c>
      <c r="G41" s="2" t="s">
        <v>42</v>
      </c>
      <c r="H41" s="6">
        <v>490.29</v>
      </c>
      <c r="I41" s="4">
        <f t="shared" si="1"/>
        <v>127475.40000000001</v>
      </c>
    </row>
    <row r="42" spans="1:9" s="1" customFormat="1" x14ac:dyDescent="0.25">
      <c r="A42" s="2">
        <v>31</v>
      </c>
      <c r="B42" s="3">
        <v>45230</v>
      </c>
      <c r="C42" s="3">
        <v>45230</v>
      </c>
      <c r="D42" s="22" t="s">
        <v>89</v>
      </c>
      <c r="E42" s="5" t="s">
        <v>48</v>
      </c>
      <c r="F42" s="2">
        <v>210</v>
      </c>
      <c r="G42" s="2" t="s">
        <v>42</v>
      </c>
      <c r="H42" s="6">
        <v>706.23</v>
      </c>
      <c r="I42" s="4">
        <f t="shared" si="1"/>
        <v>148308.30000000002</v>
      </c>
    </row>
    <row r="43" spans="1:9" s="65" customFormat="1" x14ac:dyDescent="0.25">
      <c r="A43" s="2">
        <v>32</v>
      </c>
      <c r="B43" s="72">
        <v>45617</v>
      </c>
      <c r="C43" s="72">
        <v>45617</v>
      </c>
      <c r="D43" s="22" t="s">
        <v>86</v>
      </c>
      <c r="E43" s="73" t="s">
        <v>361</v>
      </c>
      <c r="F43" s="61">
        <v>100</v>
      </c>
      <c r="G43" s="61" t="s">
        <v>364</v>
      </c>
      <c r="H43" s="60">
        <v>271.39999999999998</v>
      </c>
      <c r="I43" s="60">
        <f>F43*H43</f>
        <v>27139.999999999996</v>
      </c>
    </row>
    <row r="44" spans="1:9" s="65" customFormat="1" x14ac:dyDescent="0.25">
      <c r="A44" s="2">
        <v>33</v>
      </c>
      <c r="B44" s="72">
        <v>45617</v>
      </c>
      <c r="C44" s="72">
        <v>45617</v>
      </c>
      <c r="D44" s="22" t="s">
        <v>294</v>
      </c>
      <c r="E44" s="73" t="s">
        <v>360</v>
      </c>
      <c r="F44" s="61">
        <v>75</v>
      </c>
      <c r="G44" s="61" t="s">
        <v>364</v>
      </c>
      <c r="H44" s="60">
        <v>472</v>
      </c>
      <c r="I44" s="60">
        <f>F44*H44</f>
        <v>35400</v>
      </c>
    </row>
    <row r="45" spans="1:9" s="1" customFormat="1" x14ac:dyDescent="0.25">
      <c r="A45" s="2">
        <v>34</v>
      </c>
      <c r="B45" s="3">
        <v>44897</v>
      </c>
      <c r="C45" s="3">
        <v>44897</v>
      </c>
      <c r="D45" s="22" t="s">
        <v>77</v>
      </c>
      <c r="E45" s="5" t="s">
        <v>272</v>
      </c>
      <c r="F45" s="2">
        <v>2900</v>
      </c>
      <c r="G45" s="2" t="s">
        <v>9</v>
      </c>
      <c r="H45" s="6">
        <v>156.70400000000001</v>
      </c>
      <c r="I45" s="4">
        <f t="shared" si="1"/>
        <v>454441.60000000003</v>
      </c>
    </row>
    <row r="46" spans="1:9" s="1" customFormat="1" x14ac:dyDescent="0.25">
      <c r="A46" s="2">
        <v>35</v>
      </c>
      <c r="B46" s="3">
        <v>45230</v>
      </c>
      <c r="C46" s="3">
        <v>45230</v>
      </c>
      <c r="D46" s="22" t="s">
        <v>447</v>
      </c>
      <c r="E46" s="5" t="s">
        <v>49</v>
      </c>
      <c r="F46" s="42">
        <v>89</v>
      </c>
      <c r="G46" s="42" t="s">
        <v>42</v>
      </c>
      <c r="H46" s="43">
        <v>267.86</v>
      </c>
      <c r="I46" s="4">
        <f t="shared" si="1"/>
        <v>23839.54</v>
      </c>
    </row>
    <row r="47" spans="1:9" s="1" customFormat="1" x14ac:dyDescent="0.25">
      <c r="A47" s="2">
        <v>36</v>
      </c>
      <c r="B47" s="3">
        <v>45230</v>
      </c>
      <c r="C47" s="3">
        <v>45230</v>
      </c>
      <c r="D47" s="22" t="s">
        <v>448</v>
      </c>
      <c r="E47" s="44" t="s">
        <v>50</v>
      </c>
      <c r="F47" s="42">
        <v>183</v>
      </c>
      <c r="G47" s="42" t="s">
        <v>42</v>
      </c>
      <c r="H47" s="43">
        <v>65.489999999999995</v>
      </c>
      <c r="I47" s="45">
        <f t="shared" si="1"/>
        <v>11984.669999999998</v>
      </c>
    </row>
    <row r="48" spans="1:9" s="65" customFormat="1" x14ac:dyDescent="0.25">
      <c r="A48" s="2">
        <v>37</v>
      </c>
      <c r="B48" s="72">
        <v>45617</v>
      </c>
      <c r="C48" s="72">
        <v>45617</v>
      </c>
      <c r="D48" s="22" t="s">
        <v>449</v>
      </c>
      <c r="E48" s="73" t="s">
        <v>339</v>
      </c>
      <c r="F48" s="61">
        <v>500</v>
      </c>
      <c r="G48" s="61" t="s">
        <v>363</v>
      </c>
      <c r="H48" s="60">
        <v>70.8</v>
      </c>
      <c r="I48" s="60">
        <f>F48*H48</f>
        <v>35400</v>
      </c>
    </row>
    <row r="49" spans="1:19" s="73" customFormat="1" x14ac:dyDescent="0.25">
      <c r="A49" s="2">
        <v>38</v>
      </c>
      <c r="B49" s="72">
        <v>45617</v>
      </c>
      <c r="C49" s="72">
        <v>45617</v>
      </c>
      <c r="D49" s="22" t="s">
        <v>450</v>
      </c>
      <c r="E49" s="73" t="s">
        <v>246</v>
      </c>
      <c r="F49" s="75">
        <v>200</v>
      </c>
      <c r="G49" s="75" t="s">
        <v>9</v>
      </c>
      <c r="H49" s="73">
        <v>690.89</v>
      </c>
      <c r="I49" s="84">
        <f>+F49*H49</f>
        <v>138178</v>
      </c>
      <c r="J49" s="65"/>
      <c r="K49" s="65"/>
      <c r="L49" s="65"/>
      <c r="M49" s="65"/>
      <c r="N49" s="65"/>
      <c r="O49" s="65"/>
      <c r="P49" s="65"/>
      <c r="Q49" s="65"/>
      <c r="R49" s="65"/>
      <c r="S49" s="65"/>
    </row>
    <row r="50" spans="1:19" s="65" customFormat="1" x14ac:dyDescent="0.25">
      <c r="A50" s="2">
        <v>39</v>
      </c>
      <c r="B50" s="72">
        <v>45617</v>
      </c>
      <c r="C50" s="72">
        <v>45617</v>
      </c>
      <c r="D50" s="22" t="s">
        <v>451</v>
      </c>
      <c r="E50" s="73" t="s">
        <v>347</v>
      </c>
      <c r="F50" s="61">
        <v>100</v>
      </c>
      <c r="G50" s="61" t="s">
        <v>363</v>
      </c>
      <c r="H50" s="60">
        <v>73.66</v>
      </c>
      <c r="I50" s="60">
        <f>F50*H50</f>
        <v>7366</v>
      </c>
    </row>
    <row r="51" spans="1:19" s="65" customFormat="1" x14ac:dyDescent="0.25">
      <c r="A51" s="2">
        <v>40</v>
      </c>
      <c r="B51" s="72">
        <v>45617</v>
      </c>
      <c r="C51" s="72">
        <v>45617</v>
      </c>
      <c r="D51" s="22" t="s">
        <v>90</v>
      </c>
      <c r="E51" s="73" t="s">
        <v>54</v>
      </c>
      <c r="F51" s="61">
        <v>200</v>
      </c>
      <c r="G51" s="61" t="s">
        <v>363</v>
      </c>
      <c r="H51" s="60">
        <v>25.3</v>
      </c>
      <c r="I51" s="60">
        <f t="shared" ref="I51" si="2">F51*H51</f>
        <v>5060</v>
      </c>
    </row>
    <row r="52" spans="1:19" s="1" customFormat="1" x14ac:dyDescent="0.25">
      <c r="A52" s="2">
        <v>41</v>
      </c>
      <c r="B52" s="3">
        <v>45230</v>
      </c>
      <c r="C52" s="3">
        <v>45230</v>
      </c>
      <c r="D52" s="22" t="s">
        <v>452</v>
      </c>
      <c r="E52" s="5" t="s">
        <v>51</v>
      </c>
      <c r="F52" s="2">
        <v>305</v>
      </c>
      <c r="G52" s="2" t="s">
        <v>9</v>
      </c>
      <c r="H52" s="24">
        <v>4.7708333300000003</v>
      </c>
      <c r="I52" s="4">
        <f>+F52*H52</f>
        <v>1455.1041656500001</v>
      </c>
    </row>
    <row r="53" spans="1:19" s="65" customFormat="1" x14ac:dyDescent="0.25">
      <c r="A53" s="2">
        <v>42</v>
      </c>
      <c r="B53" s="72">
        <v>45617</v>
      </c>
      <c r="C53" s="72">
        <v>45617</v>
      </c>
      <c r="D53" s="22" t="s">
        <v>453</v>
      </c>
      <c r="E53" s="73" t="s">
        <v>343</v>
      </c>
      <c r="F53" s="61">
        <v>300</v>
      </c>
      <c r="G53" s="61" t="s">
        <v>363</v>
      </c>
      <c r="H53" s="60">
        <v>58.75</v>
      </c>
      <c r="I53" s="60">
        <f>F53*H53</f>
        <v>17625</v>
      </c>
    </row>
    <row r="54" spans="1:19" s="1" customFormat="1" x14ac:dyDescent="0.25">
      <c r="A54" s="2">
        <v>43</v>
      </c>
      <c r="B54" s="3">
        <v>45230</v>
      </c>
      <c r="C54" s="3">
        <v>45230</v>
      </c>
      <c r="D54" s="22" t="s">
        <v>454</v>
      </c>
      <c r="E54" s="5" t="s">
        <v>52</v>
      </c>
      <c r="F54" s="2">
        <v>93</v>
      </c>
      <c r="G54" s="2" t="s">
        <v>9</v>
      </c>
      <c r="H54" s="24">
        <v>69.295500000000004</v>
      </c>
      <c r="I54" s="4">
        <f t="shared" si="1"/>
        <v>6444.4815000000008</v>
      </c>
    </row>
    <row r="55" spans="1:19" s="65" customFormat="1" x14ac:dyDescent="0.25">
      <c r="A55" s="2">
        <v>44</v>
      </c>
      <c r="B55" s="72">
        <v>45617</v>
      </c>
      <c r="C55" s="72">
        <v>45617</v>
      </c>
      <c r="D55" s="22" t="s">
        <v>455</v>
      </c>
      <c r="E55" s="73" t="s">
        <v>354</v>
      </c>
      <c r="F55" s="61">
        <v>50</v>
      </c>
      <c r="G55" s="61" t="s">
        <v>363</v>
      </c>
      <c r="H55" s="60">
        <v>549.53</v>
      </c>
      <c r="I55" s="60">
        <f>F55*H55</f>
        <v>27476.5</v>
      </c>
    </row>
    <row r="56" spans="1:19" s="1" customFormat="1" x14ac:dyDescent="0.25">
      <c r="A56" s="2">
        <v>45</v>
      </c>
      <c r="B56" s="3">
        <v>44166</v>
      </c>
      <c r="C56" s="3">
        <v>44166</v>
      </c>
      <c r="D56" s="22" t="s">
        <v>456</v>
      </c>
      <c r="E56" s="5" t="s">
        <v>53</v>
      </c>
      <c r="F56" s="2">
        <v>2016</v>
      </c>
      <c r="G56" s="2" t="s">
        <v>9</v>
      </c>
      <c r="H56" s="6">
        <v>78.666666000000006</v>
      </c>
      <c r="I56" s="4">
        <f t="shared" si="1"/>
        <v>158591.99865600001</v>
      </c>
    </row>
    <row r="57" spans="1:19" s="1" customFormat="1" x14ac:dyDescent="0.25">
      <c r="A57" s="2">
        <v>46</v>
      </c>
      <c r="B57" s="3">
        <v>45617</v>
      </c>
      <c r="C57" s="3">
        <v>45617</v>
      </c>
      <c r="D57" s="22" t="s">
        <v>457</v>
      </c>
      <c r="E57" s="5" t="s">
        <v>271</v>
      </c>
      <c r="F57" s="2">
        <v>1594</v>
      </c>
      <c r="G57" s="2" t="s">
        <v>9</v>
      </c>
      <c r="H57" s="24">
        <v>277.3</v>
      </c>
      <c r="I57" s="4">
        <f t="shared" si="1"/>
        <v>442016.2</v>
      </c>
    </row>
    <row r="58" spans="1:19" s="1" customFormat="1" x14ac:dyDescent="0.25">
      <c r="A58" s="2">
        <v>47</v>
      </c>
      <c r="B58" s="3">
        <v>45457</v>
      </c>
      <c r="C58" s="3">
        <v>45457</v>
      </c>
      <c r="D58" s="22" t="s">
        <v>458</v>
      </c>
      <c r="E58" s="5" t="s">
        <v>244</v>
      </c>
      <c r="F58" s="2">
        <v>208</v>
      </c>
      <c r="G58" s="2" t="s">
        <v>9</v>
      </c>
      <c r="H58" s="6">
        <v>378.19</v>
      </c>
      <c r="I58" s="4">
        <f t="shared" si="1"/>
        <v>78663.520000000004</v>
      </c>
    </row>
    <row r="59" spans="1:19" s="1" customFormat="1" x14ac:dyDescent="0.25">
      <c r="A59" s="2">
        <v>48</v>
      </c>
      <c r="B59" s="3">
        <v>45457</v>
      </c>
      <c r="C59" s="3">
        <v>45457</v>
      </c>
      <c r="D59" s="22" t="s">
        <v>459</v>
      </c>
      <c r="E59" s="5" t="s">
        <v>245</v>
      </c>
      <c r="F59" s="2">
        <v>159</v>
      </c>
      <c r="G59" s="2" t="s">
        <v>9</v>
      </c>
      <c r="H59" s="6">
        <v>318.60000000000002</v>
      </c>
      <c r="I59" s="4">
        <f t="shared" si="1"/>
        <v>50657.4</v>
      </c>
    </row>
    <row r="60" spans="1:19" s="65" customFormat="1" x14ac:dyDescent="0.25">
      <c r="A60" s="2">
        <v>49</v>
      </c>
      <c r="B60" s="72">
        <v>45617</v>
      </c>
      <c r="C60" s="72">
        <v>45617</v>
      </c>
      <c r="D60" s="22" t="s">
        <v>460</v>
      </c>
      <c r="E60" s="73" t="s">
        <v>356</v>
      </c>
      <c r="F60" s="61">
        <v>150</v>
      </c>
      <c r="G60" s="61" t="s">
        <v>363</v>
      </c>
      <c r="H60" s="60">
        <v>277.3</v>
      </c>
      <c r="I60" s="60">
        <f>F60*H60</f>
        <v>41595</v>
      </c>
    </row>
    <row r="61" spans="1:19" s="65" customFormat="1" x14ac:dyDescent="0.25">
      <c r="A61" s="2">
        <v>50</v>
      </c>
      <c r="B61" s="72">
        <v>45617</v>
      </c>
      <c r="C61" s="72">
        <v>45617</v>
      </c>
      <c r="D61" s="22" t="s">
        <v>461</v>
      </c>
      <c r="E61" s="73" t="s">
        <v>357</v>
      </c>
      <c r="F61" s="61">
        <v>200</v>
      </c>
      <c r="G61" s="61" t="s">
        <v>363</v>
      </c>
      <c r="H61" s="60">
        <v>272.17</v>
      </c>
      <c r="I61" s="60">
        <f>F61*H61</f>
        <v>54434</v>
      </c>
    </row>
    <row r="62" spans="1:19" s="65" customFormat="1" x14ac:dyDescent="0.25">
      <c r="A62" s="2">
        <v>51</v>
      </c>
      <c r="B62" s="72">
        <v>45617</v>
      </c>
      <c r="C62" s="72">
        <v>45617</v>
      </c>
      <c r="D62" s="22" t="s">
        <v>462</v>
      </c>
      <c r="E62" s="73" t="s">
        <v>358</v>
      </c>
      <c r="F62" s="61">
        <v>141</v>
      </c>
      <c r="G62" s="61" t="s">
        <v>363</v>
      </c>
      <c r="H62" s="62">
        <v>241.9</v>
      </c>
      <c r="I62" s="60">
        <f>F62*H62</f>
        <v>34107.9</v>
      </c>
    </row>
    <row r="63" spans="1:19" s="1" customFormat="1" x14ac:dyDescent="0.25">
      <c r="A63" s="2">
        <v>52</v>
      </c>
      <c r="B63" s="3">
        <v>45457</v>
      </c>
      <c r="C63" s="3">
        <v>45457</v>
      </c>
      <c r="D63" s="22" t="s">
        <v>463</v>
      </c>
      <c r="E63" s="5" t="s">
        <v>60</v>
      </c>
      <c r="F63" s="2">
        <v>314</v>
      </c>
      <c r="G63" s="2" t="s">
        <v>9</v>
      </c>
      <c r="H63" s="24">
        <v>86.73</v>
      </c>
      <c r="I63" s="4">
        <f>+F63*H63</f>
        <v>27233.22</v>
      </c>
    </row>
    <row r="64" spans="1:19" s="65" customFormat="1" x14ac:dyDescent="0.25">
      <c r="A64" s="2">
        <v>53</v>
      </c>
      <c r="B64" s="72">
        <v>45617</v>
      </c>
      <c r="C64" s="72">
        <v>45617</v>
      </c>
      <c r="D64" s="22" t="s">
        <v>464</v>
      </c>
      <c r="E64" s="73" t="s">
        <v>346</v>
      </c>
      <c r="F64" s="61">
        <v>60</v>
      </c>
      <c r="G64" s="61" t="s">
        <v>363</v>
      </c>
      <c r="H64" s="60">
        <v>91.45</v>
      </c>
      <c r="I64" s="60">
        <f>F64*H64</f>
        <v>5487</v>
      </c>
    </row>
    <row r="65" spans="1:9" s="65" customFormat="1" x14ac:dyDescent="0.25">
      <c r="A65" s="2">
        <v>54</v>
      </c>
      <c r="B65" s="72">
        <v>45617</v>
      </c>
      <c r="C65" s="72">
        <v>45617</v>
      </c>
      <c r="D65" s="22" t="s">
        <v>465</v>
      </c>
      <c r="E65" s="73" t="s">
        <v>59</v>
      </c>
      <c r="F65" s="61">
        <v>100</v>
      </c>
      <c r="G65" s="61" t="s">
        <v>363</v>
      </c>
      <c r="H65" s="60">
        <v>41.83</v>
      </c>
      <c r="I65" s="60">
        <f>F65*H65</f>
        <v>4183</v>
      </c>
    </row>
    <row r="66" spans="1:9" s="1" customFormat="1" x14ac:dyDescent="0.25">
      <c r="A66" s="2">
        <v>55</v>
      </c>
      <c r="B66" s="3">
        <v>45457</v>
      </c>
      <c r="C66" s="3">
        <v>45457</v>
      </c>
      <c r="D66" s="22" t="s">
        <v>466</v>
      </c>
      <c r="E66" s="5" t="s">
        <v>247</v>
      </c>
      <c r="F66" s="2">
        <v>1434</v>
      </c>
      <c r="G66" s="2" t="s">
        <v>9</v>
      </c>
      <c r="H66" s="6">
        <v>407.69</v>
      </c>
      <c r="I66" s="4">
        <f t="shared" si="1"/>
        <v>584627.46</v>
      </c>
    </row>
    <row r="67" spans="1:9" s="1" customFormat="1" x14ac:dyDescent="0.25">
      <c r="A67" s="2">
        <v>56</v>
      </c>
      <c r="B67" s="3">
        <v>45457</v>
      </c>
      <c r="C67" s="3">
        <v>45457</v>
      </c>
      <c r="D67" s="22" t="s">
        <v>467</v>
      </c>
      <c r="E67" s="5" t="s">
        <v>248</v>
      </c>
      <c r="F67" s="2">
        <v>2279</v>
      </c>
      <c r="G67" s="2" t="s">
        <v>9</v>
      </c>
      <c r="H67" s="6">
        <v>462.56</v>
      </c>
      <c r="I67" s="4">
        <f t="shared" si="1"/>
        <v>1054174.24</v>
      </c>
    </row>
    <row r="68" spans="1:9" s="1" customFormat="1" x14ac:dyDescent="0.25">
      <c r="A68" s="2">
        <v>57</v>
      </c>
      <c r="B68" s="3">
        <v>45457</v>
      </c>
      <c r="C68" s="3">
        <v>45457</v>
      </c>
      <c r="D68" s="22" t="s">
        <v>468</v>
      </c>
      <c r="E68" s="5" t="s">
        <v>249</v>
      </c>
      <c r="F68" s="2">
        <v>744</v>
      </c>
      <c r="G68" s="2" t="s">
        <v>9</v>
      </c>
      <c r="H68" s="6">
        <v>649.11800000000005</v>
      </c>
      <c r="I68" s="4">
        <f t="shared" si="1"/>
        <v>482943.79200000002</v>
      </c>
    </row>
    <row r="69" spans="1:9" s="65" customFormat="1" x14ac:dyDescent="0.25">
      <c r="A69" s="2">
        <v>58</v>
      </c>
      <c r="B69" s="72">
        <v>45617</v>
      </c>
      <c r="C69" s="72">
        <v>45617</v>
      </c>
      <c r="D69" s="22" t="s">
        <v>469</v>
      </c>
      <c r="E69" s="73" t="s">
        <v>348</v>
      </c>
      <c r="F69" s="61">
        <v>150</v>
      </c>
      <c r="G69" s="61" t="s">
        <v>367</v>
      </c>
      <c r="H69" s="60">
        <v>277.3</v>
      </c>
      <c r="I69" s="60">
        <f>F69*H69</f>
        <v>41595</v>
      </c>
    </row>
    <row r="70" spans="1:9" s="65" customFormat="1" x14ac:dyDescent="0.25">
      <c r="A70" s="2">
        <v>59</v>
      </c>
      <c r="B70" s="72">
        <v>45617</v>
      </c>
      <c r="C70" s="72">
        <v>45617</v>
      </c>
      <c r="D70" s="22" t="s">
        <v>470</v>
      </c>
      <c r="E70" s="73" t="s">
        <v>349</v>
      </c>
      <c r="F70" s="61">
        <v>150</v>
      </c>
      <c r="G70" s="61" t="s">
        <v>367</v>
      </c>
      <c r="H70" s="60">
        <v>371.7</v>
      </c>
      <c r="I70" s="60">
        <f>F70*H70</f>
        <v>55755</v>
      </c>
    </row>
    <row r="71" spans="1:9" s="65" customFormat="1" x14ac:dyDescent="0.25">
      <c r="A71" s="2">
        <v>60</v>
      </c>
      <c r="B71" s="72">
        <v>45617</v>
      </c>
      <c r="C71" s="72">
        <v>45617</v>
      </c>
      <c r="D71" s="22" t="s">
        <v>471</v>
      </c>
      <c r="E71" s="73" t="s">
        <v>350</v>
      </c>
      <c r="F71" s="61">
        <v>100</v>
      </c>
      <c r="G71" s="61" t="s">
        <v>367</v>
      </c>
      <c r="H71" s="60">
        <v>513.29999999999995</v>
      </c>
      <c r="I71" s="60">
        <f>F71*H71</f>
        <v>51329.999999999993</v>
      </c>
    </row>
    <row r="72" spans="1:9" s="1" customFormat="1" x14ac:dyDescent="0.25">
      <c r="A72" s="2">
        <v>61</v>
      </c>
      <c r="B72" s="3">
        <v>45544</v>
      </c>
      <c r="C72" s="3">
        <v>45544</v>
      </c>
      <c r="D72" s="22" t="s">
        <v>472</v>
      </c>
      <c r="E72" s="5" t="s">
        <v>56</v>
      </c>
      <c r="F72" s="2">
        <v>1155</v>
      </c>
      <c r="G72" s="2" t="s">
        <v>55</v>
      </c>
      <c r="H72" s="6">
        <v>253.2</v>
      </c>
      <c r="I72" s="4">
        <f t="shared" si="1"/>
        <v>292446</v>
      </c>
    </row>
    <row r="73" spans="1:9" s="1" customFormat="1" x14ac:dyDescent="0.25">
      <c r="A73" s="2">
        <v>62</v>
      </c>
      <c r="B73" s="3">
        <v>45544</v>
      </c>
      <c r="C73" s="3">
        <v>45544</v>
      </c>
      <c r="D73" s="22" t="s">
        <v>473</v>
      </c>
      <c r="E73" s="5" t="s">
        <v>57</v>
      </c>
      <c r="F73" s="2">
        <v>1310</v>
      </c>
      <c r="G73" s="2" t="s">
        <v>55</v>
      </c>
      <c r="H73" s="24">
        <v>321</v>
      </c>
      <c r="I73" s="4">
        <f t="shared" si="1"/>
        <v>420510</v>
      </c>
    </row>
    <row r="74" spans="1:9" s="1" customFormat="1" x14ac:dyDescent="0.25">
      <c r="A74" s="2">
        <v>63</v>
      </c>
      <c r="B74" s="3">
        <v>45555</v>
      </c>
      <c r="C74" s="3">
        <v>45555</v>
      </c>
      <c r="D74" s="22" t="s">
        <v>474</v>
      </c>
      <c r="E74" s="5" t="s">
        <v>275</v>
      </c>
      <c r="F74" s="2">
        <v>431</v>
      </c>
      <c r="G74" s="2" t="s">
        <v>55</v>
      </c>
      <c r="H74" s="24">
        <v>690.52</v>
      </c>
      <c r="I74" s="4">
        <f>+F74*H74</f>
        <v>297614.12</v>
      </c>
    </row>
    <row r="75" spans="1:9" s="1" customFormat="1" x14ac:dyDescent="0.25">
      <c r="A75" s="2">
        <v>64</v>
      </c>
      <c r="B75" s="3">
        <v>45268</v>
      </c>
      <c r="C75" s="3">
        <v>45268</v>
      </c>
      <c r="D75" s="22" t="s">
        <v>475</v>
      </c>
      <c r="E75" s="5" t="s">
        <v>73</v>
      </c>
      <c r="F75" s="2">
        <v>510</v>
      </c>
      <c r="G75" s="2" t="s">
        <v>55</v>
      </c>
      <c r="H75" s="6">
        <v>988.25</v>
      </c>
      <c r="I75" s="4">
        <f t="shared" ref="I75" si="3">+F75*H75</f>
        <v>504007.5</v>
      </c>
    </row>
    <row r="76" spans="1:9" s="1" customFormat="1" x14ac:dyDescent="0.25">
      <c r="A76" s="2">
        <v>65</v>
      </c>
      <c r="B76" s="3">
        <v>44748</v>
      </c>
      <c r="C76" s="3">
        <v>44748</v>
      </c>
      <c r="D76" s="22" t="s">
        <v>476</v>
      </c>
      <c r="E76" s="5" t="s">
        <v>58</v>
      </c>
      <c r="F76" s="2">
        <v>136</v>
      </c>
      <c r="G76" s="2" t="s">
        <v>9</v>
      </c>
      <c r="H76" s="24">
        <v>305.02999999999997</v>
      </c>
      <c r="I76" s="4">
        <f t="shared" si="1"/>
        <v>41484.079999999994</v>
      </c>
    </row>
    <row r="77" spans="1:9" s="1" customFormat="1" x14ac:dyDescent="0.25">
      <c r="A77" s="2">
        <v>66</v>
      </c>
      <c r="B77" s="3">
        <v>44748</v>
      </c>
      <c r="C77" s="3">
        <v>44748</v>
      </c>
      <c r="D77" s="22" t="s">
        <v>477</v>
      </c>
      <c r="E77" s="5" t="s">
        <v>59</v>
      </c>
      <c r="F77" s="2">
        <v>330</v>
      </c>
      <c r="G77" s="2" t="s">
        <v>9</v>
      </c>
      <c r="H77" s="24">
        <v>40.71</v>
      </c>
      <c r="I77" s="4">
        <f t="shared" si="1"/>
        <v>13434.300000000001</v>
      </c>
    </row>
    <row r="78" spans="1:9" s="1" customFormat="1" x14ac:dyDescent="0.25">
      <c r="A78" s="2">
        <v>67</v>
      </c>
      <c r="B78" s="3">
        <v>45457</v>
      </c>
      <c r="C78" s="3">
        <v>45457</v>
      </c>
      <c r="D78" s="22" t="s">
        <v>478</v>
      </c>
      <c r="E78" s="5" t="s">
        <v>61</v>
      </c>
      <c r="F78" s="2">
        <v>234</v>
      </c>
      <c r="G78" s="2" t="s">
        <v>9</v>
      </c>
      <c r="H78" s="24">
        <v>80.098399999999998</v>
      </c>
      <c r="I78" s="4">
        <f t="shared" si="1"/>
        <v>18743.025600000001</v>
      </c>
    </row>
    <row r="79" spans="1:9" s="65" customFormat="1" x14ac:dyDescent="0.25">
      <c r="A79" s="2">
        <v>68</v>
      </c>
      <c r="B79" s="72">
        <v>45617</v>
      </c>
      <c r="C79" s="72">
        <v>45617</v>
      </c>
      <c r="D79" s="22" t="s">
        <v>479</v>
      </c>
      <c r="E79" s="73" t="s">
        <v>351</v>
      </c>
      <c r="F79" s="61">
        <v>100</v>
      </c>
      <c r="G79" s="61" t="s">
        <v>363</v>
      </c>
      <c r="H79" s="60">
        <v>85.5</v>
      </c>
      <c r="I79" s="60">
        <f>F79*H79</f>
        <v>8550</v>
      </c>
    </row>
    <row r="80" spans="1:9" s="65" customFormat="1" x14ac:dyDescent="0.25">
      <c r="A80" s="2">
        <v>69</v>
      </c>
      <c r="B80" s="72">
        <v>45617</v>
      </c>
      <c r="C80" s="72">
        <v>45617</v>
      </c>
      <c r="D80" s="22" t="s">
        <v>480</v>
      </c>
      <c r="E80" s="73" t="s">
        <v>335</v>
      </c>
      <c r="F80" s="61">
        <v>200</v>
      </c>
      <c r="G80" s="61" t="s">
        <v>363</v>
      </c>
      <c r="H80" s="60">
        <v>15.95</v>
      </c>
      <c r="I80" s="60">
        <f>F80*H80</f>
        <v>3190</v>
      </c>
    </row>
    <row r="81" spans="1:9" s="65" customFormat="1" x14ac:dyDescent="0.25">
      <c r="A81" s="2">
        <v>70</v>
      </c>
      <c r="B81" s="72">
        <v>45617</v>
      </c>
      <c r="C81" s="72">
        <v>45617</v>
      </c>
      <c r="D81" s="22" t="s">
        <v>481</v>
      </c>
      <c r="E81" s="73" t="s">
        <v>340</v>
      </c>
      <c r="F81" s="61">
        <v>200</v>
      </c>
      <c r="G81" s="61" t="s">
        <v>363</v>
      </c>
      <c r="H81" s="60">
        <v>295.94</v>
      </c>
      <c r="I81" s="60">
        <f>F81*H81</f>
        <v>59188</v>
      </c>
    </row>
    <row r="82" spans="1:9" s="1" customFormat="1" x14ac:dyDescent="0.25">
      <c r="A82" s="2">
        <v>71</v>
      </c>
      <c r="B82" s="3">
        <v>45268</v>
      </c>
      <c r="C82" s="3">
        <v>45268</v>
      </c>
      <c r="D82" s="22" t="s">
        <v>482</v>
      </c>
      <c r="E82" s="5" t="s">
        <v>62</v>
      </c>
      <c r="F82" s="2">
        <v>10500</v>
      </c>
      <c r="G82" s="61" t="s">
        <v>363</v>
      </c>
      <c r="H82" s="24">
        <v>4.2</v>
      </c>
      <c r="I82" s="4">
        <f t="shared" si="1"/>
        <v>44100</v>
      </c>
    </row>
    <row r="83" spans="1:9" s="65" customFormat="1" x14ac:dyDescent="0.25">
      <c r="A83" s="2">
        <v>72</v>
      </c>
      <c r="B83" s="72">
        <v>45617</v>
      </c>
      <c r="C83" s="72">
        <v>45617</v>
      </c>
      <c r="D83" s="22" t="s">
        <v>483</v>
      </c>
      <c r="E83" s="73" t="s">
        <v>359</v>
      </c>
      <c r="F83" s="61">
        <v>75</v>
      </c>
      <c r="G83" s="61" t="s">
        <v>364</v>
      </c>
      <c r="H83" s="60">
        <v>2377.6999999999998</v>
      </c>
      <c r="I83" s="60">
        <f>F83*H83</f>
        <v>178327.5</v>
      </c>
    </row>
    <row r="84" spans="1:9" s="65" customFormat="1" x14ac:dyDescent="0.25">
      <c r="A84" s="2">
        <v>73</v>
      </c>
      <c r="B84" s="72">
        <v>45617</v>
      </c>
      <c r="C84" s="72">
        <v>45617</v>
      </c>
      <c r="D84" s="22" t="s">
        <v>484</v>
      </c>
      <c r="E84" s="73" t="s">
        <v>362</v>
      </c>
      <c r="F84" s="61">
        <v>50</v>
      </c>
      <c r="G84" s="61" t="s">
        <v>364</v>
      </c>
      <c r="H84" s="60">
        <v>2826.1</v>
      </c>
      <c r="I84" s="60">
        <f>F84*H84</f>
        <v>141305</v>
      </c>
    </row>
    <row r="85" spans="1:9" s="65" customFormat="1" x14ac:dyDescent="0.25">
      <c r="A85" s="2">
        <v>74</v>
      </c>
      <c r="B85" s="72">
        <v>45617</v>
      </c>
      <c r="C85" s="72">
        <v>45617</v>
      </c>
      <c r="D85" s="22" t="s">
        <v>485</v>
      </c>
      <c r="E85" s="73" t="s">
        <v>401</v>
      </c>
      <c r="F85" s="61">
        <v>58</v>
      </c>
      <c r="G85" s="61" t="s">
        <v>364</v>
      </c>
      <c r="H85" s="60">
        <v>124.67</v>
      </c>
      <c r="I85" s="60">
        <f>F85*H85</f>
        <v>7230.86</v>
      </c>
    </row>
    <row r="86" spans="1:9" s="1" customFormat="1" x14ac:dyDescent="0.25">
      <c r="A86" s="2">
        <v>75</v>
      </c>
      <c r="B86" s="3">
        <v>45464</v>
      </c>
      <c r="C86" s="3">
        <v>45464</v>
      </c>
      <c r="D86" s="22" t="s">
        <v>486</v>
      </c>
      <c r="E86" s="5" t="s">
        <v>368</v>
      </c>
      <c r="F86" s="2">
        <v>74</v>
      </c>
      <c r="G86" s="2" t="s">
        <v>9</v>
      </c>
      <c r="H86" s="6">
        <v>2348.1999999999998</v>
      </c>
      <c r="I86" s="4">
        <f>+F86*H86</f>
        <v>173766.8</v>
      </c>
    </row>
    <row r="87" spans="1:9" s="1" customFormat="1" x14ac:dyDescent="0.25">
      <c r="A87" s="2">
        <v>76</v>
      </c>
      <c r="B87" s="3">
        <v>45464</v>
      </c>
      <c r="C87" s="3">
        <v>45464</v>
      </c>
      <c r="D87" s="22" t="s">
        <v>487</v>
      </c>
      <c r="E87" s="5" t="s">
        <v>369</v>
      </c>
      <c r="F87" s="2">
        <v>61</v>
      </c>
      <c r="G87" s="2" t="s">
        <v>9</v>
      </c>
      <c r="H87" s="6">
        <v>2843.8</v>
      </c>
      <c r="I87" s="4">
        <f>+F87*H87</f>
        <v>173471.80000000002</v>
      </c>
    </row>
    <row r="88" spans="1:9" s="65" customFormat="1" x14ac:dyDescent="0.25">
      <c r="A88" s="2">
        <v>77</v>
      </c>
      <c r="B88" s="72">
        <v>45617</v>
      </c>
      <c r="C88" s="72">
        <v>45617</v>
      </c>
      <c r="D88" s="22" t="s">
        <v>488</v>
      </c>
      <c r="E88" s="73" t="s">
        <v>324</v>
      </c>
      <c r="F88" s="61">
        <v>100</v>
      </c>
      <c r="G88" s="61" t="s">
        <v>363</v>
      </c>
      <c r="H88" s="60">
        <v>36.049999999999997</v>
      </c>
      <c r="I88" s="60">
        <f>F88*H88</f>
        <v>3604.9999999999995</v>
      </c>
    </row>
    <row r="89" spans="1:9" s="65" customFormat="1" x14ac:dyDescent="0.25">
      <c r="A89" s="2">
        <v>78</v>
      </c>
      <c r="B89" s="72">
        <v>45617</v>
      </c>
      <c r="C89" s="72">
        <v>45617</v>
      </c>
      <c r="D89" s="22" t="s">
        <v>489</v>
      </c>
      <c r="E89" s="73" t="s">
        <v>326</v>
      </c>
      <c r="F89" s="61">
        <v>90</v>
      </c>
      <c r="G89" s="61" t="s">
        <v>363</v>
      </c>
      <c r="H89" s="60">
        <v>40.71</v>
      </c>
      <c r="I89" s="60">
        <f>F89*H89</f>
        <v>3663.9</v>
      </c>
    </row>
    <row r="90" spans="1:9" s="1" customFormat="1" x14ac:dyDescent="0.25">
      <c r="A90" s="2">
        <v>79</v>
      </c>
      <c r="B90" s="3">
        <v>45457</v>
      </c>
      <c r="C90" s="3">
        <v>45457</v>
      </c>
      <c r="D90" s="22" t="s">
        <v>490</v>
      </c>
      <c r="E90" s="5" t="s">
        <v>242</v>
      </c>
      <c r="F90" s="2">
        <v>100</v>
      </c>
      <c r="G90" s="2" t="s">
        <v>9</v>
      </c>
      <c r="H90" s="6">
        <v>142.19</v>
      </c>
      <c r="I90" s="4">
        <f>+F90*H90</f>
        <v>14219</v>
      </c>
    </row>
    <row r="91" spans="1:9" s="65" customFormat="1" x14ac:dyDescent="0.25">
      <c r="A91" s="2">
        <v>80</v>
      </c>
      <c r="B91" s="72">
        <v>45617</v>
      </c>
      <c r="C91" s="72">
        <v>45617</v>
      </c>
      <c r="D91" s="22" t="s">
        <v>491</v>
      </c>
      <c r="E91" s="73" t="s">
        <v>338</v>
      </c>
      <c r="F91" s="61">
        <v>100</v>
      </c>
      <c r="G91" s="61" t="s">
        <v>363</v>
      </c>
      <c r="H91" s="60">
        <v>236</v>
      </c>
      <c r="I91" s="60">
        <f>F91*H91</f>
        <v>23600</v>
      </c>
    </row>
    <row r="92" spans="1:9" s="1" customFormat="1" x14ac:dyDescent="0.25">
      <c r="A92" s="2">
        <v>81</v>
      </c>
      <c r="B92" s="3">
        <v>44689</v>
      </c>
      <c r="C92" s="3">
        <v>45420</v>
      </c>
      <c r="D92" s="22" t="s">
        <v>492</v>
      </c>
      <c r="E92" s="5" t="s">
        <v>68</v>
      </c>
      <c r="F92" s="2">
        <v>28</v>
      </c>
      <c r="G92" s="2" t="s">
        <v>9</v>
      </c>
      <c r="H92" s="24">
        <v>9200</v>
      </c>
      <c r="I92" s="4">
        <f>F92*H92</f>
        <v>257600</v>
      </c>
    </row>
    <row r="93" spans="1:9" s="1" customFormat="1" x14ac:dyDescent="0.25">
      <c r="A93" s="2">
        <v>82</v>
      </c>
      <c r="B93" s="3">
        <v>44689</v>
      </c>
      <c r="C93" s="3">
        <v>45420</v>
      </c>
      <c r="D93" s="22" t="s">
        <v>493</v>
      </c>
      <c r="E93" s="5" t="s">
        <v>67</v>
      </c>
      <c r="F93" s="2">
        <v>100</v>
      </c>
      <c r="G93" s="2" t="s">
        <v>9</v>
      </c>
      <c r="H93" s="24">
        <v>4661</v>
      </c>
      <c r="I93" s="4">
        <f>F93*H93</f>
        <v>466100</v>
      </c>
    </row>
    <row r="94" spans="1:9" s="1" customFormat="1" x14ac:dyDescent="0.25">
      <c r="A94" s="2">
        <v>83</v>
      </c>
      <c r="B94" s="3">
        <v>44689</v>
      </c>
      <c r="C94" s="3">
        <v>45420</v>
      </c>
      <c r="D94" s="22" t="s">
        <v>494</v>
      </c>
      <c r="E94" s="5" t="s">
        <v>374</v>
      </c>
      <c r="F94" s="2">
        <v>102</v>
      </c>
      <c r="G94" s="2" t="s">
        <v>9</v>
      </c>
      <c r="H94" s="24">
        <v>4661</v>
      </c>
      <c r="I94" s="4">
        <f>F94*H94</f>
        <v>475422</v>
      </c>
    </row>
    <row r="95" spans="1:9" s="1" customFormat="1" x14ac:dyDescent="0.25">
      <c r="A95" s="2">
        <v>84</v>
      </c>
      <c r="B95" s="3">
        <v>45420</v>
      </c>
      <c r="C95" s="3">
        <v>45420</v>
      </c>
      <c r="D95" s="22" t="s">
        <v>495</v>
      </c>
      <c r="E95" s="5" t="s">
        <v>225</v>
      </c>
      <c r="F95" s="2">
        <v>22</v>
      </c>
      <c r="G95" s="2" t="s">
        <v>9</v>
      </c>
      <c r="H95" s="24">
        <v>7080</v>
      </c>
      <c r="I95" s="4">
        <f t="shared" ref="I95:I112" si="4">F95*H95</f>
        <v>155760</v>
      </c>
    </row>
    <row r="96" spans="1:9" s="1" customFormat="1" x14ac:dyDescent="0.25">
      <c r="A96" s="2">
        <v>85</v>
      </c>
      <c r="B96" s="3">
        <v>44689</v>
      </c>
      <c r="C96" s="3">
        <v>45420</v>
      </c>
      <c r="D96" s="22" t="s">
        <v>496</v>
      </c>
      <c r="E96" s="5" t="s">
        <v>260</v>
      </c>
      <c r="F96" s="2">
        <v>9</v>
      </c>
      <c r="G96" s="2" t="s">
        <v>9</v>
      </c>
      <c r="H96" s="24">
        <v>4661</v>
      </c>
      <c r="I96" s="4">
        <f t="shared" si="4"/>
        <v>41949</v>
      </c>
    </row>
    <row r="97" spans="1:9" s="1" customFormat="1" x14ac:dyDescent="0.25">
      <c r="A97" s="2">
        <v>86</v>
      </c>
      <c r="B97" s="3">
        <v>44689</v>
      </c>
      <c r="C97" s="3">
        <v>45420</v>
      </c>
      <c r="D97" s="22" t="s">
        <v>497</v>
      </c>
      <c r="E97" s="5" t="s">
        <v>261</v>
      </c>
      <c r="F97" s="2">
        <v>49</v>
      </c>
      <c r="G97" s="2" t="s">
        <v>9</v>
      </c>
      <c r="H97" s="24">
        <v>481.44</v>
      </c>
      <c r="I97" s="4">
        <f t="shared" si="4"/>
        <v>23590.560000000001</v>
      </c>
    </row>
    <row r="98" spans="1:9" s="1" customFormat="1" x14ac:dyDescent="0.25">
      <c r="A98" s="2">
        <v>87</v>
      </c>
      <c r="B98" s="3">
        <v>44921</v>
      </c>
      <c r="C98" s="3">
        <v>44898</v>
      </c>
      <c r="D98" s="22" t="s">
        <v>498</v>
      </c>
      <c r="E98" s="5" t="s">
        <v>262</v>
      </c>
      <c r="F98" s="2">
        <v>133</v>
      </c>
      <c r="G98" s="2" t="s">
        <v>9</v>
      </c>
      <c r="H98" s="24">
        <v>481.44</v>
      </c>
      <c r="I98" s="4">
        <f t="shared" si="4"/>
        <v>64031.519999999997</v>
      </c>
    </row>
    <row r="99" spans="1:9" s="1" customFormat="1" x14ac:dyDescent="0.25">
      <c r="A99" s="2">
        <v>88</v>
      </c>
      <c r="B99" s="3">
        <v>44556</v>
      </c>
      <c r="C99" s="3">
        <v>44556</v>
      </c>
      <c r="D99" s="22" t="s">
        <v>499</v>
      </c>
      <c r="E99" s="5" t="s">
        <v>263</v>
      </c>
      <c r="F99" s="2">
        <v>47</v>
      </c>
      <c r="G99" s="2" t="s">
        <v>9</v>
      </c>
      <c r="H99" s="24">
        <v>481.44</v>
      </c>
      <c r="I99" s="4">
        <f t="shared" si="4"/>
        <v>22627.68</v>
      </c>
    </row>
    <row r="100" spans="1:9" s="1" customFormat="1" x14ac:dyDescent="0.25">
      <c r="A100" s="2">
        <v>89</v>
      </c>
      <c r="B100" s="3">
        <v>44921</v>
      </c>
      <c r="C100" s="3">
        <v>44898</v>
      </c>
      <c r="D100" s="22" t="s">
        <v>500</v>
      </c>
      <c r="E100" s="5" t="s">
        <v>264</v>
      </c>
      <c r="F100" s="2">
        <v>41</v>
      </c>
      <c r="G100" s="2" t="s">
        <v>9</v>
      </c>
      <c r="H100" s="24">
        <v>481.44</v>
      </c>
      <c r="I100" s="4">
        <f t="shared" si="4"/>
        <v>19739.04</v>
      </c>
    </row>
    <row r="101" spans="1:9" s="1" customFormat="1" x14ac:dyDescent="0.25">
      <c r="A101" s="2">
        <v>90</v>
      </c>
      <c r="B101" s="3">
        <v>44921</v>
      </c>
      <c r="C101" s="3">
        <v>44898</v>
      </c>
      <c r="D101" s="22" t="s">
        <v>501</v>
      </c>
      <c r="E101" s="5" t="s">
        <v>265</v>
      </c>
      <c r="F101" s="2">
        <v>37</v>
      </c>
      <c r="G101" s="2" t="s">
        <v>9</v>
      </c>
      <c r="H101" s="24">
        <v>601.79999999999995</v>
      </c>
      <c r="I101" s="4">
        <f t="shared" si="4"/>
        <v>22266.6</v>
      </c>
    </row>
    <row r="102" spans="1:9" s="1" customFormat="1" x14ac:dyDescent="0.25">
      <c r="A102" s="2">
        <v>91</v>
      </c>
      <c r="B102" s="3">
        <v>44921</v>
      </c>
      <c r="C102" s="3">
        <v>44898</v>
      </c>
      <c r="D102" s="22" t="s">
        <v>502</v>
      </c>
      <c r="E102" s="5" t="s">
        <v>267</v>
      </c>
      <c r="F102" s="2">
        <v>47</v>
      </c>
      <c r="G102" s="2" t="s">
        <v>9</v>
      </c>
      <c r="H102" s="24">
        <v>601.79999999999995</v>
      </c>
      <c r="I102" s="4">
        <f t="shared" si="4"/>
        <v>28284.6</v>
      </c>
    </row>
    <row r="103" spans="1:9" s="1" customFormat="1" x14ac:dyDescent="0.25">
      <c r="A103" s="2">
        <v>92</v>
      </c>
      <c r="B103" s="3">
        <v>44921</v>
      </c>
      <c r="C103" s="3">
        <v>44898</v>
      </c>
      <c r="D103" s="22" t="s">
        <v>503</v>
      </c>
      <c r="E103" s="5" t="s">
        <v>266</v>
      </c>
      <c r="F103" s="2">
        <v>44</v>
      </c>
      <c r="G103" s="2" t="s">
        <v>9</v>
      </c>
      <c r="H103" s="24">
        <v>601.79999999999995</v>
      </c>
      <c r="I103" s="4">
        <f t="shared" si="4"/>
        <v>26479.199999999997</v>
      </c>
    </row>
    <row r="104" spans="1:9" s="1" customFormat="1" x14ac:dyDescent="0.25">
      <c r="A104" s="2">
        <v>93</v>
      </c>
      <c r="B104" s="3">
        <v>45420</v>
      </c>
      <c r="C104" s="3">
        <v>45420</v>
      </c>
      <c r="D104" s="22" t="s">
        <v>504</v>
      </c>
      <c r="E104" s="5" t="s">
        <v>227</v>
      </c>
      <c r="F104" s="2">
        <v>190</v>
      </c>
      <c r="G104" s="2" t="s">
        <v>9</v>
      </c>
      <c r="H104" s="24">
        <v>1888</v>
      </c>
      <c r="I104" s="4">
        <f t="shared" si="4"/>
        <v>358720</v>
      </c>
    </row>
    <row r="105" spans="1:9" s="1" customFormat="1" x14ac:dyDescent="0.25">
      <c r="A105" s="2">
        <v>94</v>
      </c>
      <c r="B105" s="3">
        <v>45420</v>
      </c>
      <c r="C105" s="3">
        <v>45420</v>
      </c>
      <c r="D105" s="22" t="s">
        <v>505</v>
      </c>
      <c r="E105" s="5" t="s">
        <v>312</v>
      </c>
      <c r="F105" s="2">
        <v>28</v>
      </c>
      <c r="G105" s="2" t="s">
        <v>9</v>
      </c>
      <c r="H105" s="24">
        <v>481.44</v>
      </c>
      <c r="I105" s="4">
        <f t="shared" si="4"/>
        <v>13480.32</v>
      </c>
    </row>
    <row r="106" spans="1:9" s="1" customFormat="1" x14ac:dyDescent="0.25">
      <c r="A106" s="2">
        <v>95</v>
      </c>
      <c r="B106" s="3">
        <v>45420</v>
      </c>
      <c r="C106" s="3">
        <v>45420</v>
      </c>
      <c r="D106" s="22" t="s">
        <v>506</v>
      </c>
      <c r="E106" s="5" t="s">
        <v>315</v>
      </c>
      <c r="F106" s="2">
        <v>18</v>
      </c>
      <c r="G106" s="2" t="s">
        <v>9</v>
      </c>
      <c r="H106" s="24">
        <v>481.44</v>
      </c>
      <c r="I106" s="4">
        <f t="shared" si="4"/>
        <v>8665.92</v>
      </c>
    </row>
    <row r="107" spans="1:9" s="1" customFormat="1" x14ac:dyDescent="0.25">
      <c r="A107" s="2">
        <v>96</v>
      </c>
      <c r="B107" s="3">
        <v>45420</v>
      </c>
      <c r="C107" s="3">
        <v>45420</v>
      </c>
      <c r="D107" s="22" t="s">
        <v>507</v>
      </c>
      <c r="E107" s="5" t="s">
        <v>314</v>
      </c>
      <c r="F107" s="2">
        <v>18</v>
      </c>
      <c r="G107" s="2" t="s">
        <v>9</v>
      </c>
      <c r="H107" s="24">
        <v>481.44</v>
      </c>
      <c r="I107" s="4">
        <f t="shared" si="4"/>
        <v>8665.92</v>
      </c>
    </row>
    <row r="108" spans="1:9" s="1" customFormat="1" x14ac:dyDescent="0.25">
      <c r="A108" s="2">
        <v>97</v>
      </c>
      <c r="B108" s="3">
        <v>45420</v>
      </c>
      <c r="C108" s="3">
        <v>45420</v>
      </c>
      <c r="D108" s="22" t="s">
        <v>508</v>
      </c>
      <c r="E108" s="5" t="s">
        <v>313</v>
      </c>
      <c r="F108" s="2">
        <v>19</v>
      </c>
      <c r="G108" s="2" t="s">
        <v>9</v>
      </c>
      <c r="H108" s="24">
        <v>481.44</v>
      </c>
      <c r="I108" s="4">
        <f t="shared" si="4"/>
        <v>9147.36</v>
      </c>
    </row>
    <row r="109" spans="1:9" s="1" customFormat="1" x14ac:dyDescent="0.25">
      <c r="A109" s="2">
        <v>98</v>
      </c>
      <c r="B109" s="3">
        <v>44707</v>
      </c>
      <c r="C109" s="3">
        <v>44707</v>
      </c>
      <c r="D109" s="22" t="s">
        <v>509</v>
      </c>
      <c r="E109" s="5" t="s">
        <v>69</v>
      </c>
      <c r="F109" s="2">
        <v>35</v>
      </c>
      <c r="G109" s="2" t="s">
        <v>9</v>
      </c>
      <c r="H109" s="24">
        <v>601.79999999999995</v>
      </c>
      <c r="I109" s="4">
        <f t="shared" si="4"/>
        <v>21063</v>
      </c>
    </row>
    <row r="110" spans="1:9" s="1" customFormat="1" x14ac:dyDescent="0.25">
      <c r="A110" s="2">
        <v>99</v>
      </c>
      <c r="B110" s="3">
        <v>44707</v>
      </c>
      <c r="C110" s="3">
        <v>44707</v>
      </c>
      <c r="D110" s="22" t="s">
        <v>510</v>
      </c>
      <c r="E110" s="5" t="s">
        <v>70</v>
      </c>
      <c r="F110" s="2">
        <v>27</v>
      </c>
      <c r="G110" s="2" t="s">
        <v>9</v>
      </c>
      <c r="H110" s="24">
        <v>601.79999999999995</v>
      </c>
      <c r="I110" s="4">
        <f t="shared" si="4"/>
        <v>16248.599999999999</v>
      </c>
    </row>
    <row r="111" spans="1:9" s="1" customFormat="1" x14ac:dyDescent="0.25">
      <c r="A111" s="2">
        <v>100</v>
      </c>
      <c r="B111" s="3">
        <v>44533</v>
      </c>
      <c r="C111" s="3">
        <v>44533</v>
      </c>
      <c r="D111" s="22" t="s">
        <v>511</v>
      </c>
      <c r="E111" s="5" t="s">
        <v>71</v>
      </c>
      <c r="F111" s="2">
        <v>37</v>
      </c>
      <c r="G111" s="2" t="s">
        <v>9</v>
      </c>
      <c r="H111" s="24">
        <v>572.29999999999995</v>
      </c>
      <c r="I111" s="4">
        <f t="shared" si="4"/>
        <v>21175.1</v>
      </c>
    </row>
    <row r="112" spans="1:9" s="1" customFormat="1" x14ac:dyDescent="0.25">
      <c r="A112" s="2">
        <v>101</v>
      </c>
      <c r="B112" s="3">
        <v>44533</v>
      </c>
      <c r="C112" s="3">
        <v>44533</v>
      </c>
      <c r="D112" s="22" t="s">
        <v>512</v>
      </c>
      <c r="E112" s="5" t="s">
        <v>72</v>
      </c>
      <c r="F112" s="2">
        <v>35</v>
      </c>
      <c r="G112" s="2" t="s">
        <v>9</v>
      </c>
      <c r="H112" s="24">
        <v>572.29999999999995</v>
      </c>
      <c r="I112" s="4">
        <f t="shared" si="4"/>
        <v>20030.5</v>
      </c>
    </row>
    <row r="113" spans="1:9" x14ac:dyDescent="0.25">
      <c r="A113" s="1"/>
      <c r="B113" s="68"/>
      <c r="C113" s="68"/>
      <c r="D113" s="53"/>
      <c r="E113" s="1"/>
      <c r="F113" s="1"/>
      <c r="G113" s="1"/>
      <c r="H113" s="36" t="s">
        <v>28</v>
      </c>
      <c r="I113" s="37">
        <f>SUM(I12:I112)</f>
        <v>10671307.298669217</v>
      </c>
    </row>
    <row r="114" spans="1:9" x14ac:dyDescent="0.25">
      <c r="A114" s="1"/>
      <c r="B114" s="68"/>
      <c r="C114" s="68"/>
      <c r="D114" s="53"/>
      <c r="E114" s="1"/>
      <c r="F114" s="1"/>
      <c r="G114" s="1"/>
      <c r="H114" s="7"/>
      <c r="I114" s="8"/>
    </row>
    <row r="115" spans="1:9" x14ac:dyDescent="0.25">
      <c r="A115" s="1"/>
      <c r="B115" s="68"/>
      <c r="C115" s="68"/>
      <c r="D115" s="53"/>
      <c r="E115" s="1"/>
      <c r="F115" s="1"/>
      <c r="G115" s="1"/>
      <c r="H115" s="7"/>
      <c r="I115" s="8"/>
    </row>
    <row r="116" spans="1:9" x14ac:dyDescent="0.25">
      <c r="A116" s="1"/>
      <c r="B116" s="68"/>
      <c r="C116" s="68"/>
      <c r="D116" s="53"/>
      <c r="E116" s="1"/>
      <c r="F116" s="1"/>
      <c r="G116" s="1"/>
      <c r="H116" s="7"/>
      <c r="I116" s="8"/>
    </row>
    <row r="118" spans="1:9" ht="15.75" customHeight="1" x14ac:dyDescent="0.25">
      <c r="A118" s="89" t="s">
        <v>96</v>
      </c>
      <c r="B118" s="89"/>
      <c r="C118" s="89"/>
      <c r="D118" s="89"/>
      <c r="E118" s="89"/>
      <c r="F118" s="89"/>
      <c r="G118" s="89"/>
      <c r="H118" s="89"/>
      <c r="I118" s="89"/>
    </row>
    <row r="119" spans="1:9" ht="15" customHeight="1" x14ac:dyDescent="0.25">
      <c r="A119" s="90" t="s">
        <v>97</v>
      </c>
      <c r="B119" s="90"/>
      <c r="C119" s="90"/>
      <c r="D119" s="90"/>
      <c r="E119" s="90"/>
      <c r="F119" s="90"/>
      <c r="G119" s="90"/>
      <c r="H119" s="90"/>
      <c r="I119" s="90"/>
    </row>
    <row r="120" spans="1:9" ht="15.75" x14ac:dyDescent="0.25">
      <c r="A120" s="91" t="s">
        <v>98</v>
      </c>
      <c r="B120" s="91"/>
      <c r="C120" s="91"/>
      <c r="D120" s="91"/>
      <c r="E120" s="91"/>
      <c r="F120" s="91"/>
      <c r="G120" s="91"/>
      <c r="H120" s="91"/>
      <c r="I120" s="91"/>
    </row>
    <row r="121" spans="1:9" x14ac:dyDescent="0.25">
      <c r="B121" s="71" t="s">
        <v>99</v>
      </c>
    </row>
    <row r="122" spans="1:9" x14ac:dyDescent="0.25">
      <c r="B122" s="71"/>
    </row>
    <row r="124" spans="1:9" x14ac:dyDescent="0.25">
      <c r="B124" s="16"/>
      <c r="C124" s="16"/>
      <c r="D124" s="16"/>
      <c r="I124" s="16"/>
    </row>
    <row r="125" spans="1:9" x14ac:dyDescent="0.25">
      <c r="B125" s="16"/>
      <c r="C125" s="16"/>
      <c r="D125" s="16"/>
      <c r="I125" s="16"/>
    </row>
    <row r="126" spans="1:9" x14ac:dyDescent="0.25">
      <c r="B126" s="16"/>
      <c r="C126" s="16"/>
      <c r="D126" s="16"/>
      <c r="I126" s="16"/>
    </row>
    <row r="127" spans="1:9" x14ac:dyDescent="0.25">
      <c r="B127" s="16"/>
      <c r="C127" s="16"/>
      <c r="D127" s="16"/>
      <c r="I127" s="16"/>
    </row>
    <row r="128" spans="1:9" x14ac:dyDescent="0.25">
      <c r="B128" s="16"/>
      <c r="C128" s="16"/>
      <c r="D128" s="16"/>
      <c r="I128" s="16"/>
    </row>
    <row r="129" spans="1:9" x14ac:dyDescent="0.25">
      <c r="B129" s="16"/>
      <c r="C129" s="16"/>
      <c r="D129" s="16"/>
      <c r="I129" s="16"/>
    </row>
    <row r="130" spans="1:9" x14ac:dyDescent="0.25">
      <c r="A130" s="92" t="s">
        <v>0</v>
      </c>
      <c r="B130" s="92"/>
      <c r="C130" s="92"/>
      <c r="D130" s="92"/>
      <c r="E130" s="92"/>
      <c r="F130" s="92"/>
      <c r="G130" s="92"/>
      <c r="H130" s="92"/>
      <c r="I130" s="92"/>
    </row>
    <row r="131" spans="1:9" ht="18.75" x14ac:dyDescent="0.3">
      <c r="A131" s="93" t="s">
        <v>1</v>
      </c>
      <c r="B131" s="93"/>
      <c r="C131" s="93"/>
      <c r="D131" s="93"/>
      <c r="E131" s="93"/>
      <c r="F131" s="93"/>
      <c r="G131" s="93"/>
      <c r="H131" s="93"/>
      <c r="I131" s="93"/>
    </row>
    <row r="132" spans="1:9" ht="15.75" x14ac:dyDescent="0.25">
      <c r="A132" s="94" t="s">
        <v>95</v>
      </c>
      <c r="B132" s="94"/>
      <c r="C132" s="94"/>
      <c r="D132" s="94"/>
      <c r="E132" s="94"/>
      <c r="F132" s="94"/>
      <c r="G132" s="94"/>
      <c r="H132" s="94"/>
      <c r="I132" s="94"/>
    </row>
    <row r="133" spans="1:9" ht="15.75" x14ac:dyDescent="0.25">
      <c r="A133" s="95" t="s">
        <v>599</v>
      </c>
      <c r="B133" s="95"/>
      <c r="C133" s="95"/>
      <c r="D133" s="95"/>
      <c r="E133" s="95"/>
      <c r="F133" s="95"/>
      <c r="G133" s="95"/>
      <c r="H133" s="95"/>
      <c r="I133" s="95"/>
    </row>
    <row r="134" spans="1:9" ht="38.25" x14ac:dyDescent="0.25">
      <c r="A134" s="58" t="s">
        <v>2</v>
      </c>
      <c r="B134" s="58" t="s">
        <v>3</v>
      </c>
      <c r="C134" s="58" t="s">
        <v>4</v>
      </c>
      <c r="D134" s="56" t="s">
        <v>5</v>
      </c>
      <c r="E134" s="50" t="s">
        <v>6</v>
      </c>
      <c r="F134" s="96" t="s">
        <v>398</v>
      </c>
      <c r="G134" s="97"/>
      <c r="H134" s="57" t="s">
        <v>400</v>
      </c>
      <c r="I134" s="52" t="s">
        <v>7</v>
      </c>
    </row>
    <row r="135" spans="1:9" x14ac:dyDescent="0.25">
      <c r="A135" s="19">
        <v>1</v>
      </c>
      <c r="B135" s="17">
        <v>45201</v>
      </c>
      <c r="C135" s="17">
        <v>45201</v>
      </c>
      <c r="D135" s="22" t="s">
        <v>539</v>
      </c>
      <c r="E135" s="18" t="s">
        <v>11</v>
      </c>
      <c r="F135" s="19">
        <v>206</v>
      </c>
      <c r="G135" s="19" t="s">
        <v>9</v>
      </c>
      <c r="H135" s="20">
        <v>2483.9</v>
      </c>
      <c r="I135" s="21">
        <f t="shared" ref="I135:I164" si="5">F135*H135</f>
        <v>511683.4</v>
      </c>
    </row>
    <row r="136" spans="1:9" x14ac:dyDescent="0.25">
      <c r="A136" s="19">
        <v>2</v>
      </c>
      <c r="B136" s="17">
        <v>45648</v>
      </c>
      <c r="C136" s="17">
        <v>45648</v>
      </c>
      <c r="D136" s="22" t="s">
        <v>35</v>
      </c>
      <c r="E136" s="18" t="s">
        <v>300</v>
      </c>
      <c r="F136" s="19">
        <v>35</v>
      </c>
      <c r="G136" s="19" t="s">
        <v>9</v>
      </c>
      <c r="H136" s="20">
        <v>2430</v>
      </c>
      <c r="I136" s="21">
        <f t="shared" si="5"/>
        <v>85050</v>
      </c>
    </row>
    <row r="137" spans="1:9" x14ac:dyDescent="0.25">
      <c r="A137" s="19">
        <v>3</v>
      </c>
      <c r="B137" s="17">
        <v>45477</v>
      </c>
      <c r="C137" s="17">
        <v>45477</v>
      </c>
      <c r="D137" s="22" t="s">
        <v>37</v>
      </c>
      <c r="E137" s="18" t="s">
        <v>257</v>
      </c>
      <c r="F137" s="19">
        <v>277</v>
      </c>
      <c r="G137" s="2" t="s">
        <v>9</v>
      </c>
      <c r="H137" s="20">
        <v>2690</v>
      </c>
      <c r="I137" s="21">
        <f>F137*H137</f>
        <v>745130</v>
      </c>
    </row>
    <row r="138" spans="1:9" x14ac:dyDescent="0.25">
      <c r="A138" s="19">
        <v>4</v>
      </c>
      <c r="B138" s="17">
        <v>45610</v>
      </c>
      <c r="C138" s="17">
        <v>45436</v>
      </c>
      <c r="D138" s="22" t="s">
        <v>540</v>
      </c>
      <c r="E138" s="18" t="s">
        <v>302</v>
      </c>
      <c r="F138" s="19">
        <v>159</v>
      </c>
      <c r="G138" s="2" t="s">
        <v>9</v>
      </c>
      <c r="H138" s="20">
        <v>424.8</v>
      </c>
      <c r="I138" s="21">
        <f>F138*H138</f>
        <v>67543.199999999997</v>
      </c>
    </row>
    <row r="139" spans="1:9" x14ac:dyDescent="0.25">
      <c r="A139" s="19">
        <v>5</v>
      </c>
      <c r="B139" s="17">
        <v>45384</v>
      </c>
      <c r="C139" s="17">
        <v>45384</v>
      </c>
      <c r="D139" s="22" t="s">
        <v>541</v>
      </c>
      <c r="E139" s="18" t="s">
        <v>13</v>
      </c>
      <c r="F139" s="19">
        <v>421</v>
      </c>
      <c r="G139" s="2" t="s">
        <v>9</v>
      </c>
      <c r="H139" s="20">
        <f>4140.5+745.29</f>
        <v>4885.79</v>
      </c>
      <c r="I139" s="21">
        <f t="shared" si="5"/>
        <v>2056917.59</v>
      </c>
    </row>
    <row r="140" spans="1:9" x14ac:dyDescent="0.25">
      <c r="A140" s="19">
        <v>6</v>
      </c>
      <c r="B140" s="17">
        <v>45422</v>
      </c>
      <c r="C140" s="17">
        <v>45422</v>
      </c>
      <c r="D140" s="22" t="s">
        <v>542</v>
      </c>
      <c r="E140" s="18" t="s">
        <v>15</v>
      </c>
      <c r="F140" s="19">
        <v>2013</v>
      </c>
      <c r="G140" s="2" t="s">
        <v>9</v>
      </c>
      <c r="H140" s="21">
        <v>988.25</v>
      </c>
      <c r="I140" s="21">
        <f t="shared" si="5"/>
        <v>1989347.25</v>
      </c>
    </row>
    <row r="141" spans="1:9" x14ac:dyDescent="0.25">
      <c r="A141" s="19">
        <v>7</v>
      </c>
      <c r="B141" s="17">
        <v>45641</v>
      </c>
      <c r="C141" s="17">
        <v>45641</v>
      </c>
      <c r="D141" s="22" t="s">
        <v>543</v>
      </c>
      <c r="E141" s="18" t="s">
        <v>303</v>
      </c>
      <c r="F141" s="19">
        <v>380</v>
      </c>
      <c r="G141" s="2" t="s">
        <v>9</v>
      </c>
      <c r="H141" s="21">
        <v>4168</v>
      </c>
      <c r="I141" s="21">
        <f t="shared" si="5"/>
        <v>1583840</v>
      </c>
    </row>
    <row r="142" spans="1:9" x14ac:dyDescent="0.25">
      <c r="A142" s="19">
        <v>8</v>
      </c>
      <c r="B142" s="17">
        <v>45422</v>
      </c>
      <c r="C142" s="17">
        <v>45422</v>
      </c>
      <c r="D142" s="22" t="s">
        <v>544</v>
      </c>
      <c r="E142" s="18" t="s">
        <v>256</v>
      </c>
      <c r="F142" s="19">
        <v>772</v>
      </c>
      <c r="G142" s="2" t="s">
        <v>9</v>
      </c>
      <c r="H142" s="21">
        <v>1319.83</v>
      </c>
      <c r="I142" s="21">
        <f t="shared" si="5"/>
        <v>1018908.7599999999</v>
      </c>
    </row>
    <row r="143" spans="1:9" x14ac:dyDescent="0.25">
      <c r="A143" s="19">
        <v>9</v>
      </c>
      <c r="B143" s="17">
        <v>45244</v>
      </c>
      <c r="C143" s="17">
        <v>45244</v>
      </c>
      <c r="D143" s="22" t="s">
        <v>64</v>
      </c>
      <c r="E143" s="18" t="s">
        <v>27</v>
      </c>
      <c r="F143" s="19">
        <v>5</v>
      </c>
      <c r="G143" s="2" t="s">
        <v>9</v>
      </c>
      <c r="H143" s="20">
        <v>4377.8</v>
      </c>
      <c r="I143" s="21">
        <f>F143*H143</f>
        <v>21889</v>
      </c>
    </row>
    <row r="144" spans="1:9" x14ac:dyDescent="0.25">
      <c r="A144" s="19">
        <v>10</v>
      </c>
      <c r="B144" s="17">
        <v>45240</v>
      </c>
      <c r="C144" s="17">
        <v>45240</v>
      </c>
      <c r="D144" s="22" t="s">
        <v>65</v>
      </c>
      <c r="E144" s="18" t="s">
        <v>258</v>
      </c>
      <c r="F144" s="19">
        <v>101</v>
      </c>
      <c r="G144" s="2" t="s">
        <v>9</v>
      </c>
      <c r="H144" s="20">
        <v>97.7</v>
      </c>
      <c r="I144" s="21">
        <f>F144*H144</f>
        <v>9867.7000000000007</v>
      </c>
    </row>
    <row r="145" spans="1:9" x14ac:dyDescent="0.25">
      <c r="A145" s="19">
        <v>11</v>
      </c>
      <c r="B145" s="17">
        <v>45240</v>
      </c>
      <c r="C145" s="17">
        <v>45240</v>
      </c>
      <c r="D145" s="22" t="s">
        <v>66</v>
      </c>
      <c r="E145" s="18" t="s">
        <v>19</v>
      </c>
      <c r="F145" s="19">
        <v>306</v>
      </c>
      <c r="G145" s="2" t="s">
        <v>9</v>
      </c>
      <c r="H145" s="20">
        <v>193.52</v>
      </c>
      <c r="I145" s="21">
        <f>F145*H145</f>
        <v>59217.120000000003</v>
      </c>
    </row>
    <row r="146" spans="1:9" x14ac:dyDescent="0.25">
      <c r="A146" s="19">
        <v>12</v>
      </c>
      <c r="B146" s="17">
        <v>45457</v>
      </c>
      <c r="C146" s="17">
        <v>45457</v>
      </c>
      <c r="D146" s="22" t="s">
        <v>545</v>
      </c>
      <c r="E146" s="18" t="s">
        <v>240</v>
      </c>
      <c r="F146" s="19">
        <v>85</v>
      </c>
      <c r="G146" s="2" t="s">
        <v>9</v>
      </c>
      <c r="H146" s="21">
        <v>4454.5</v>
      </c>
      <c r="I146" s="21">
        <f t="shared" si="5"/>
        <v>378632.5</v>
      </c>
    </row>
    <row r="147" spans="1:9" x14ac:dyDescent="0.25">
      <c r="A147" s="19">
        <v>13</v>
      </c>
      <c r="B147" s="17">
        <v>45428</v>
      </c>
      <c r="C147" s="17">
        <v>45428</v>
      </c>
      <c r="D147" s="22" t="s">
        <v>546</v>
      </c>
      <c r="E147" s="18" t="s">
        <v>280</v>
      </c>
      <c r="F147" s="19">
        <v>60</v>
      </c>
      <c r="G147" s="2" t="s">
        <v>9</v>
      </c>
      <c r="H147" s="21">
        <v>1563.5</v>
      </c>
      <c r="I147" s="21">
        <f>F147*H147</f>
        <v>93810</v>
      </c>
    </row>
    <row r="148" spans="1:9" x14ac:dyDescent="0.25">
      <c r="A148" s="19">
        <v>14</v>
      </c>
      <c r="B148" s="17">
        <v>45436</v>
      </c>
      <c r="C148" s="17">
        <v>45436</v>
      </c>
      <c r="D148" s="22" t="s">
        <v>547</v>
      </c>
      <c r="E148" s="18" t="s">
        <v>236</v>
      </c>
      <c r="F148" s="19">
        <v>34</v>
      </c>
      <c r="G148" s="2" t="s">
        <v>9</v>
      </c>
      <c r="H148" s="27">
        <v>312.7</v>
      </c>
      <c r="I148" s="21">
        <f>F148*H148</f>
        <v>10631.8</v>
      </c>
    </row>
    <row r="149" spans="1:9" x14ac:dyDescent="0.25">
      <c r="A149" s="19">
        <v>15</v>
      </c>
      <c r="B149" s="17">
        <v>45490</v>
      </c>
      <c r="C149" s="17">
        <v>45490</v>
      </c>
      <c r="D149" s="22" t="s">
        <v>548</v>
      </c>
      <c r="E149" s="18" t="s">
        <v>259</v>
      </c>
      <c r="F149" s="19">
        <v>410</v>
      </c>
      <c r="G149" s="2" t="s">
        <v>9</v>
      </c>
      <c r="H149" s="20">
        <v>4065.1</v>
      </c>
      <c r="I149" s="21">
        <f>F149*H149</f>
        <v>1666691</v>
      </c>
    </row>
    <row r="150" spans="1:9" x14ac:dyDescent="0.25">
      <c r="A150" s="19">
        <v>16</v>
      </c>
      <c r="B150" s="17">
        <v>45516</v>
      </c>
      <c r="C150" s="17">
        <v>45516</v>
      </c>
      <c r="D150" s="22" t="s">
        <v>549</v>
      </c>
      <c r="E150" s="18" t="s">
        <v>279</v>
      </c>
      <c r="F150" s="19">
        <f>47+75-15</f>
        <v>107</v>
      </c>
      <c r="G150" s="2" t="s">
        <v>9</v>
      </c>
      <c r="H150" s="20">
        <v>2780.5</v>
      </c>
      <c r="I150" s="21">
        <f t="shared" ref="I150:I157" si="6">F150*H150</f>
        <v>297513.5</v>
      </c>
    </row>
    <row r="151" spans="1:9" x14ac:dyDescent="0.25">
      <c r="A151" s="19">
        <v>17</v>
      </c>
      <c r="B151" s="17">
        <v>44714</v>
      </c>
      <c r="C151" s="17">
        <v>44714</v>
      </c>
      <c r="D151" s="22" t="s">
        <v>550</v>
      </c>
      <c r="E151" s="18" t="s">
        <v>25</v>
      </c>
      <c r="F151" s="19">
        <f>625-32-18-20-2-17-17</f>
        <v>519</v>
      </c>
      <c r="G151" s="2" t="s">
        <v>9</v>
      </c>
      <c r="H151" s="20">
        <v>1185.9000000000001</v>
      </c>
      <c r="I151" s="21">
        <f t="shared" si="6"/>
        <v>615482.10000000009</v>
      </c>
    </row>
    <row r="152" spans="1:9" x14ac:dyDescent="0.25">
      <c r="A152" s="19">
        <v>18</v>
      </c>
      <c r="B152" s="17">
        <v>45436</v>
      </c>
      <c r="C152" s="17">
        <v>45436</v>
      </c>
      <c r="D152" s="22" t="s">
        <v>551</v>
      </c>
      <c r="E152" s="18" t="s">
        <v>334</v>
      </c>
      <c r="F152" s="19">
        <v>9</v>
      </c>
      <c r="G152" s="19" t="s">
        <v>9</v>
      </c>
      <c r="H152" s="21">
        <v>531</v>
      </c>
      <c r="I152" s="21">
        <f t="shared" si="6"/>
        <v>4779</v>
      </c>
    </row>
    <row r="153" spans="1:9" x14ac:dyDescent="0.25">
      <c r="A153" s="19">
        <v>19</v>
      </c>
      <c r="B153" s="17">
        <v>45538</v>
      </c>
      <c r="C153" s="17">
        <v>45538</v>
      </c>
      <c r="D153" s="22" t="s">
        <v>552</v>
      </c>
      <c r="E153" s="18" t="s">
        <v>299</v>
      </c>
      <c r="F153" s="19">
        <v>12</v>
      </c>
      <c r="G153" s="19" t="s">
        <v>9</v>
      </c>
      <c r="H153" s="21">
        <v>413</v>
      </c>
      <c r="I153" s="21">
        <f t="shared" si="6"/>
        <v>4956</v>
      </c>
    </row>
    <row r="154" spans="1:9" x14ac:dyDescent="0.25">
      <c r="A154" s="19">
        <v>20</v>
      </c>
      <c r="B154" s="17">
        <v>45288</v>
      </c>
      <c r="C154" s="17">
        <v>45288</v>
      </c>
      <c r="D154" s="22" t="s">
        <v>553</v>
      </c>
      <c r="E154" s="18" t="s">
        <v>21</v>
      </c>
      <c r="F154" s="14">
        <v>963</v>
      </c>
      <c r="G154" s="2" t="s">
        <v>9</v>
      </c>
      <c r="H154" s="20">
        <v>812.9</v>
      </c>
      <c r="I154" s="21">
        <f t="shared" si="6"/>
        <v>782822.7</v>
      </c>
    </row>
    <row r="155" spans="1:9" x14ac:dyDescent="0.25">
      <c r="A155" s="19">
        <v>21</v>
      </c>
      <c r="B155" s="17">
        <v>44271</v>
      </c>
      <c r="C155" s="17">
        <v>44271</v>
      </c>
      <c r="D155" s="22" t="s">
        <v>554</v>
      </c>
      <c r="E155" s="18" t="s">
        <v>8</v>
      </c>
      <c r="F155" s="19">
        <v>10</v>
      </c>
      <c r="G155" s="2" t="s">
        <v>9</v>
      </c>
      <c r="H155" s="20">
        <v>28143</v>
      </c>
      <c r="I155" s="21">
        <f t="shared" si="6"/>
        <v>281430</v>
      </c>
    </row>
    <row r="156" spans="1:9" x14ac:dyDescent="0.25">
      <c r="A156" s="19">
        <v>22</v>
      </c>
      <c r="B156" s="17">
        <v>45573</v>
      </c>
      <c r="C156" s="17">
        <v>45573</v>
      </c>
      <c r="D156" s="22" t="s">
        <v>555</v>
      </c>
      <c r="E156" s="18" t="s">
        <v>304</v>
      </c>
      <c r="F156" s="19">
        <v>260</v>
      </c>
      <c r="G156" s="2" t="s">
        <v>9</v>
      </c>
      <c r="H156" s="20">
        <v>4366</v>
      </c>
      <c r="I156" s="21">
        <f t="shared" si="6"/>
        <v>1135160</v>
      </c>
    </row>
    <row r="157" spans="1:9" x14ac:dyDescent="0.25">
      <c r="A157" s="19">
        <v>23</v>
      </c>
      <c r="B157" s="17">
        <v>45287</v>
      </c>
      <c r="C157" s="17">
        <v>45288</v>
      </c>
      <c r="D157" s="22" t="s">
        <v>556</v>
      </c>
      <c r="E157" s="18" t="s">
        <v>22</v>
      </c>
      <c r="F157" s="19">
        <v>41</v>
      </c>
      <c r="G157" s="19" t="s">
        <v>9</v>
      </c>
      <c r="H157" s="20">
        <v>4439.9977973568002</v>
      </c>
      <c r="I157" s="21">
        <f t="shared" si="6"/>
        <v>182039.9096916288</v>
      </c>
    </row>
    <row r="158" spans="1:9" x14ac:dyDescent="0.25">
      <c r="A158" s="19">
        <v>24</v>
      </c>
      <c r="B158" s="17">
        <v>45422</v>
      </c>
      <c r="C158" s="17">
        <v>45422</v>
      </c>
      <c r="D158" s="22" t="s">
        <v>557</v>
      </c>
      <c r="E158" s="18" t="s">
        <v>282</v>
      </c>
      <c r="F158" s="19">
        <v>2380</v>
      </c>
      <c r="G158" s="2" t="s">
        <v>9</v>
      </c>
      <c r="H158" s="21">
        <v>720.51</v>
      </c>
      <c r="I158" s="21">
        <f t="shared" si="5"/>
        <v>1714813.8</v>
      </c>
    </row>
    <row r="159" spans="1:9" x14ac:dyDescent="0.25">
      <c r="A159" s="19">
        <v>25</v>
      </c>
      <c r="B159" s="17">
        <v>45513</v>
      </c>
      <c r="C159" s="17">
        <v>45513</v>
      </c>
      <c r="D159" s="22" t="s">
        <v>558</v>
      </c>
      <c r="E159" s="18" t="s">
        <v>278</v>
      </c>
      <c r="F159" s="19">
        <v>100</v>
      </c>
      <c r="G159" s="2" t="s">
        <v>9</v>
      </c>
      <c r="H159" s="21">
        <v>1416</v>
      </c>
      <c r="I159" s="21">
        <f>F159*H159</f>
        <v>141600</v>
      </c>
    </row>
    <row r="160" spans="1:9" x14ac:dyDescent="0.25">
      <c r="A160" s="19">
        <v>26</v>
      </c>
      <c r="B160" s="17">
        <v>45436</v>
      </c>
      <c r="C160" s="17">
        <v>45436</v>
      </c>
      <c r="D160" s="22" t="s">
        <v>559</v>
      </c>
      <c r="E160" s="18" t="s">
        <v>234</v>
      </c>
      <c r="F160" s="19">
        <v>577</v>
      </c>
      <c r="G160" s="2" t="s">
        <v>9</v>
      </c>
      <c r="H160" s="27">
        <v>217.06</v>
      </c>
      <c r="I160" s="21">
        <f>F160*H160</f>
        <v>125243.62</v>
      </c>
    </row>
    <row r="161" spans="1:9" x14ac:dyDescent="0.25">
      <c r="A161" s="19">
        <v>27</v>
      </c>
      <c r="B161" s="17">
        <v>45610</v>
      </c>
      <c r="C161" s="17">
        <v>45610</v>
      </c>
      <c r="D161" s="22" t="s">
        <v>560</v>
      </c>
      <c r="E161" s="18" t="s">
        <v>298</v>
      </c>
      <c r="F161" s="19">
        <v>390</v>
      </c>
      <c r="G161" s="2" t="s">
        <v>9</v>
      </c>
      <c r="H161" s="27">
        <v>187.62</v>
      </c>
      <c r="I161" s="21">
        <f>F161*H161</f>
        <v>73171.8</v>
      </c>
    </row>
    <row r="162" spans="1:9" x14ac:dyDescent="0.25">
      <c r="A162" s="19">
        <v>28</v>
      </c>
      <c r="B162" s="17">
        <v>45553</v>
      </c>
      <c r="C162" s="17">
        <v>45553</v>
      </c>
      <c r="D162" s="22" t="s">
        <v>43</v>
      </c>
      <c r="E162" s="18" t="s">
        <v>309</v>
      </c>
      <c r="F162" s="19">
        <v>377</v>
      </c>
      <c r="G162" s="2" t="s">
        <v>9</v>
      </c>
      <c r="H162" s="27">
        <v>413</v>
      </c>
      <c r="I162" s="21">
        <f t="shared" ref="I162:I163" si="7">F162*H162</f>
        <v>155701</v>
      </c>
    </row>
    <row r="163" spans="1:9" x14ac:dyDescent="0.25">
      <c r="A163" s="19">
        <v>29</v>
      </c>
      <c r="B163" s="17">
        <v>45553</v>
      </c>
      <c r="C163" s="17">
        <v>45553</v>
      </c>
      <c r="D163" s="22" t="s">
        <v>45</v>
      </c>
      <c r="E163" s="18" t="s">
        <v>310</v>
      </c>
      <c r="F163" s="19">
        <v>343</v>
      </c>
      <c r="G163" s="2" t="s">
        <v>9</v>
      </c>
      <c r="H163" s="27">
        <v>472</v>
      </c>
      <c r="I163" s="21">
        <f t="shared" si="7"/>
        <v>161896</v>
      </c>
    </row>
    <row r="164" spans="1:9" x14ac:dyDescent="0.25">
      <c r="A164" s="19">
        <v>30</v>
      </c>
      <c r="B164" s="17">
        <v>45517</v>
      </c>
      <c r="C164" s="17">
        <v>45517</v>
      </c>
      <c r="D164" s="22" t="s">
        <v>561</v>
      </c>
      <c r="E164" s="18" t="s">
        <v>281</v>
      </c>
      <c r="F164" s="19">
        <v>23</v>
      </c>
      <c r="G164" s="2" t="s">
        <v>9</v>
      </c>
      <c r="H164" s="21">
        <v>2360</v>
      </c>
      <c r="I164" s="21">
        <f t="shared" si="5"/>
        <v>54280</v>
      </c>
    </row>
    <row r="165" spans="1:9" x14ac:dyDescent="0.25">
      <c r="A165" s="19">
        <v>31</v>
      </c>
      <c r="B165" s="17">
        <v>44736</v>
      </c>
      <c r="C165" s="17">
        <v>44736</v>
      </c>
      <c r="D165" s="22" t="s">
        <v>46</v>
      </c>
      <c r="E165" s="18" t="s">
        <v>23</v>
      </c>
      <c r="F165" s="19">
        <v>43</v>
      </c>
      <c r="G165" s="2" t="s">
        <v>24</v>
      </c>
      <c r="H165" s="20">
        <v>5654.2797975100002</v>
      </c>
      <c r="I165" s="21">
        <f>+F165*H165</f>
        <v>243134.03129293001</v>
      </c>
    </row>
    <row r="166" spans="1:9" x14ac:dyDescent="0.25">
      <c r="A166" s="19">
        <v>32</v>
      </c>
      <c r="B166" s="17">
        <v>45436</v>
      </c>
      <c r="C166" s="17">
        <v>45436</v>
      </c>
      <c r="D166" s="22" t="s">
        <v>562</v>
      </c>
      <c r="E166" s="18" t="s">
        <v>308</v>
      </c>
      <c r="F166" s="19">
        <v>49</v>
      </c>
      <c r="G166" s="2" t="s">
        <v>9</v>
      </c>
      <c r="H166" s="27">
        <v>1046.07</v>
      </c>
      <c r="I166" s="21">
        <f>+F166*H166</f>
        <v>51257.43</v>
      </c>
    </row>
    <row r="167" spans="1:9" x14ac:dyDescent="0.25">
      <c r="A167" s="19">
        <v>33</v>
      </c>
      <c r="B167" s="17">
        <v>45548</v>
      </c>
      <c r="C167" s="17">
        <v>45548</v>
      </c>
      <c r="D167" s="22" t="s">
        <v>47</v>
      </c>
      <c r="E167" s="18" t="s">
        <v>306</v>
      </c>
      <c r="F167" s="19">
        <v>810</v>
      </c>
      <c r="G167" s="2" t="s">
        <v>9</v>
      </c>
      <c r="H167" s="20">
        <v>241.9</v>
      </c>
      <c r="I167" s="21">
        <f t="shared" ref="I167:I168" si="8">F167*H167</f>
        <v>195939</v>
      </c>
    </row>
    <row r="168" spans="1:9" x14ac:dyDescent="0.25">
      <c r="A168" s="19">
        <v>34</v>
      </c>
      <c r="B168" s="17">
        <v>45610</v>
      </c>
      <c r="C168" s="17">
        <v>45610</v>
      </c>
      <c r="D168" s="22" t="s">
        <v>563</v>
      </c>
      <c r="E168" s="18" t="s">
        <v>397</v>
      </c>
      <c r="F168" s="19">
        <v>398</v>
      </c>
      <c r="G168" s="2" t="s">
        <v>9</v>
      </c>
      <c r="H168" s="20">
        <f>4140.5+745.29</f>
        <v>4885.79</v>
      </c>
      <c r="I168" s="21">
        <f t="shared" si="8"/>
        <v>1944544.42</v>
      </c>
    </row>
    <row r="169" spans="1:9" x14ac:dyDescent="0.25">
      <c r="A169" s="1"/>
      <c r="B169" s="53"/>
      <c r="C169" s="53"/>
      <c r="D169" s="53"/>
      <c r="E169" s="1"/>
      <c r="F169" s="53"/>
      <c r="G169" s="1"/>
      <c r="H169" s="33" t="s">
        <v>28</v>
      </c>
      <c r="I169" s="32">
        <f>SUM(I135:I165)</f>
        <v>16273182.780984558</v>
      </c>
    </row>
    <row r="170" spans="1:9" x14ac:dyDescent="0.25">
      <c r="B170" s="16"/>
      <c r="C170" s="16"/>
      <c r="D170" s="16"/>
      <c r="I170" s="16"/>
    </row>
    <row r="171" spans="1:9" x14ac:dyDescent="0.25">
      <c r="B171" s="16"/>
      <c r="C171" s="16"/>
      <c r="D171" s="16"/>
      <c r="I171" s="16"/>
    </row>
    <row r="172" spans="1:9" ht="25.5" customHeight="1" x14ac:dyDescent="0.25">
      <c r="B172" s="16"/>
      <c r="C172" s="16"/>
      <c r="D172" s="16"/>
      <c r="I172" s="16"/>
    </row>
    <row r="173" spans="1:9" ht="15.75" x14ac:dyDescent="0.25">
      <c r="A173" s="89" t="s">
        <v>96</v>
      </c>
      <c r="B173" s="89"/>
      <c r="C173" s="89"/>
      <c r="D173" s="89"/>
      <c r="E173" s="89"/>
      <c r="F173" s="89"/>
      <c r="G173" s="89"/>
      <c r="H173" s="89"/>
      <c r="I173" s="89"/>
    </row>
    <row r="174" spans="1:9" x14ac:dyDescent="0.25">
      <c r="A174" s="90" t="s">
        <v>97</v>
      </c>
      <c r="B174" s="90"/>
      <c r="C174" s="90"/>
      <c r="D174" s="90"/>
      <c r="E174" s="90"/>
      <c r="F174" s="90"/>
      <c r="G174" s="90"/>
      <c r="H174" s="90"/>
      <c r="I174" s="90"/>
    </row>
    <row r="175" spans="1:9" ht="15.75" x14ac:dyDescent="0.25">
      <c r="A175" s="91" t="s">
        <v>98</v>
      </c>
      <c r="B175" s="91"/>
      <c r="C175" s="91"/>
      <c r="D175" s="91"/>
      <c r="E175" s="91"/>
      <c r="F175" s="91"/>
      <c r="G175" s="91"/>
      <c r="H175" s="91"/>
      <c r="I175" s="91"/>
    </row>
    <row r="176" spans="1:9" x14ac:dyDescent="0.25">
      <c r="B176" s="23" t="s">
        <v>99</v>
      </c>
      <c r="C176" s="16"/>
      <c r="D176" s="16"/>
      <c r="I176" s="16"/>
    </row>
    <row r="181" spans="1:9" x14ac:dyDescent="0.25">
      <c r="B181" s="16"/>
      <c r="C181" s="16"/>
      <c r="D181" s="16"/>
      <c r="I181" s="16"/>
    </row>
    <row r="182" spans="1:9" x14ac:dyDescent="0.25">
      <c r="B182" s="16"/>
      <c r="C182" s="16"/>
      <c r="D182" s="16"/>
      <c r="I182" s="16"/>
    </row>
    <row r="183" spans="1:9" x14ac:dyDescent="0.25">
      <c r="B183" s="16"/>
      <c r="C183" s="16"/>
      <c r="D183" s="16"/>
      <c r="I183" s="16"/>
    </row>
    <row r="184" spans="1:9" x14ac:dyDescent="0.25">
      <c r="B184" s="16"/>
      <c r="C184" s="16"/>
      <c r="D184" s="16"/>
      <c r="I184" s="16"/>
    </row>
    <row r="185" spans="1:9" x14ac:dyDescent="0.25">
      <c r="B185" s="16"/>
      <c r="C185" s="16"/>
      <c r="D185" s="16"/>
      <c r="I185" s="16"/>
    </row>
    <row r="186" spans="1:9" x14ac:dyDescent="0.25">
      <c r="B186" s="16"/>
      <c r="C186" s="16"/>
      <c r="D186" s="16"/>
      <c r="I186" s="16"/>
    </row>
    <row r="187" spans="1:9" x14ac:dyDescent="0.25">
      <c r="A187" s="100"/>
      <c r="B187" s="100"/>
      <c r="C187" s="100"/>
      <c r="D187" s="100"/>
      <c r="E187" s="100"/>
      <c r="F187" s="100"/>
      <c r="G187" s="100"/>
      <c r="H187" s="100"/>
      <c r="I187" s="100"/>
    </row>
    <row r="188" spans="1:9" ht="21" x14ac:dyDescent="0.35">
      <c r="A188" s="101" t="s">
        <v>1</v>
      </c>
      <c r="B188" s="101"/>
      <c r="C188" s="101"/>
      <c r="D188" s="101"/>
      <c r="E188" s="101"/>
      <c r="F188" s="101"/>
      <c r="G188" s="101"/>
      <c r="H188" s="101"/>
      <c r="I188" s="101"/>
    </row>
    <row r="189" spans="1:9" ht="15.75" x14ac:dyDescent="0.25">
      <c r="A189" s="94" t="s">
        <v>74</v>
      </c>
      <c r="B189" s="94"/>
      <c r="C189" s="94"/>
      <c r="D189" s="94"/>
      <c r="E189" s="94"/>
      <c r="F189" s="94"/>
      <c r="G189" s="94"/>
      <c r="H189" s="94"/>
      <c r="I189" s="94"/>
    </row>
    <row r="190" spans="1:9" ht="15.75" x14ac:dyDescent="0.25">
      <c r="A190" s="95" t="s">
        <v>599</v>
      </c>
      <c r="B190" s="95"/>
      <c r="C190" s="95"/>
      <c r="D190" s="95"/>
      <c r="E190" s="95"/>
      <c r="F190" s="95"/>
      <c r="G190" s="95"/>
      <c r="H190" s="95"/>
      <c r="I190" s="95"/>
    </row>
    <row r="191" spans="1:9" ht="38.25" x14ac:dyDescent="0.25">
      <c r="A191" s="52" t="s">
        <v>31</v>
      </c>
      <c r="B191" s="58" t="s">
        <v>75</v>
      </c>
      <c r="C191" s="58" t="s">
        <v>4</v>
      </c>
      <c r="D191" s="56" t="s">
        <v>5</v>
      </c>
      <c r="E191" s="50" t="s">
        <v>600</v>
      </c>
      <c r="F191" s="96" t="s">
        <v>398</v>
      </c>
      <c r="G191" s="97"/>
      <c r="H191" s="57" t="s">
        <v>237</v>
      </c>
      <c r="I191" s="52" t="s">
        <v>7</v>
      </c>
    </row>
    <row r="192" spans="1:9" ht="15.75" x14ac:dyDescent="0.25">
      <c r="A192" s="9">
        <v>1</v>
      </c>
      <c r="B192" s="10">
        <v>45621</v>
      </c>
      <c r="C192" s="10">
        <v>45621</v>
      </c>
      <c r="D192" s="11" t="s">
        <v>10</v>
      </c>
      <c r="E192" s="13" t="s">
        <v>235</v>
      </c>
      <c r="F192" s="14">
        <v>340</v>
      </c>
      <c r="G192" s="9" t="s">
        <v>9</v>
      </c>
      <c r="H192" s="39">
        <v>17.7</v>
      </c>
      <c r="I192" s="12">
        <f>F192*H192</f>
        <v>6018</v>
      </c>
    </row>
    <row r="193" spans="1:9" ht="15.75" x14ac:dyDescent="0.25">
      <c r="A193" s="9">
        <v>2</v>
      </c>
      <c r="B193" s="10">
        <v>45621</v>
      </c>
      <c r="C193" s="10">
        <v>45621</v>
      </c>
      <c r="D193" s="11" t="s">
        <v>301</v>
      </c>
      <c r="E193" s="13" t="s">
        <v>79</v>
      </c>
      <c r="F193" s="9">
        <v>88</v>
      </c>
      <c r="G193" s="9" t="s">
        <v>9</v>
      </c>
      <c r="H193" s="38">
        <v>151.04</v>
      </c>
      <c r="I193" s="12">
        <f t="shared" ref="I193:I210" si="9">F193*H193</f>
        <v>13291.519999999999</v>
      </c>
    </row>
    <row r="194" spans="1:9" ht="15.75" x14ac:dyDescent="0.25">
      <c r="A194" s="9">
        <v>3</v>
      </c>
      <c r="B194" s="10">
        <v>45287</v>
      </c>
      <c r="C194" s="10">
        <v>45287</v>
      </c>
      <c r="D194" s="11" t="s">
        <v>564</v>
      </c>
      <c r="E194" s="13" t="s">
        <v>268</v>
      </c>
      <c r="F194" s="9">
        <v>9</v>
      </c>
      <c r="G194" s="9" t="s">
        <v>9</v>
      </c>
      <c r="H194" s="38">
        <v>118</v>
      </c>
      <c r="I194" s="12">
        <f t="shared" si="9"/>
        <v>1062</v>
      </c>
    </row>
    <row r="195" spans="1:9" ht="15.75" x14ac:dyDescent="0.25">
      <c r="A195" s="9">
        <v>4</v>
      </c>
      <c r="B195" s="10">
        <v>45287</v>
      </c>
      <c r="C195" s="10">
        <v>45287</v>
      </c>
      <c r="D195" s="11" t="s">
        <v>565</v>
      </c>
      <c r="E195" s="13" t="s">
        <v>297</v>
      </c>
      <c r="F195" s="9">
        <v>39</v>
      </c>
      <c r="G195" s="9" t="s">
        <v>9</v>
      </c>
      <c r="H195" s="12">
        <v>407.1</v>
      </c>
      <c r="I195" s="12">
        <f t="shared" si="9"/>
        <v>15876.900000000001</v>
      </c>
    </row>
    <row r="196" spans="1:9" ht="15.75" x14ac:dyDescent="0.25">
      <c r="A196" s="9">
        <v>5</v>
      </c>
      <c r="B196" s="10">
        <v>45420</v>
      </c>
      <c r="C196" s="10">
        <v>45420</v>
      </c>
      <c r="D196" s="11" t="s">
        <v>566</v>
      </c>
      <c r="E196" s="13" t="s">
        <v>228</v>
      </c>
      <c r="F196" s="14">
        <v>165</v>
      </c>
      <c r="G196" s="9" t="s">
        <v>9</v>
      </c>
      <c r="H196" s="39">
        <v>82.6</v>
      </c>
      <c r="I196" s="12">
        <f>F196*H196</f>
        <v>13628.999999999998</v>
      </c>
    </row>
    <row r="197" spans="1:9" ht="15.75" x14ac:dyDescent="0.25">
      <c r="A197" s="9">
        <v>6</v>
      </c>
      <c r="B197" s="10">
        <v>45584</v>
      </c>
      <c r="C197" s="10">
        <v>45584</v>
      </c>
      <c r="D197" s="11" t="s">
        <v>12</v>
      </c>
      <c r="E197" s="13" t="s">
        <v>292</v>
      </c>
      <c r="F197" s="9">
        <v>10</v>
      </c>
      <c r="G197" s="9" t="s">
        <v>63</v>
      </c>
      <c r="H197" s="38">
        <v>2950</v>
      </c>
      <c r="I197" s="12">
        <f>F197*H197</f>
        <v>29500</v>
      </c>
    </row>
    <row r="198" spans="1:9" ht="15.75" x14ac:dyDescent="0.25">
      <c r="A198" s="9">
        <v>7</v>
      </c>
      <c r="B198" s="10">
        <v>45621</v>
      </c>
      <c r="C198" s="10">
        <v>45621</v>
      </c>
      <c r="D198" s="11" t="s">
        <v>14</v>
      </c>
      <c r="E198" s="13" t="s">
        <v>84</v>
      </c>
      <c r="F198" s="9">
        <v>72</v>
      </c>
      <c r="G198" s="9" t="s">
        <v>85</v>
      </c>
      <c r="H198" s="38">
        <v>381.73</v>
      </c>
      <c r="I198" s="12">
        <f t="shared" si="9"/>
        <v>27484.560000000001</v>
      </c>
    </row>
    <row r="199" spans="1:9" ht="15.75" x14ac:dyDescent="0.25">
      <c r="A199" s="9">
        <v>8</v>
      </c>
      <c r="B199" s="10">
        <v>45621</v>
      </c>
      <c r="C199" s="10">
        <v>45621</v>
      </c>
      <c r="D199" s="11" t="s">
        <v>16</v>
      </c>
      <c r="E199" s="41" t="s">
        <v>283</v>
      </c>
      <c r="F199" s="14">
        <v>42</v>
      </c>
      <c r="G199" s="9" t="s">
        <v>9</v>
      </c>
      <c r="H199" s="39">
        <v>944</v>
      </c>
      <c r="I199" s="12">
        <f t="shared" si="9"/>
        <v>39648</v>
      </c>
    </row>
    <row r="200" spans="1:9" ht="15.75" x14ac:dyDescent="0.25">
      <c r="A200" s="9">
        <v>9</v>
      </c>
      <c r="B200" s="10">
        <v>44784</v>
      </c>
      <c r="C200" s="10">
        <v>44784</v>
      </c>
      <c r="D200" s="11" t="s">
        <v>567</v>
      </c>
      <c r="E200" s="41" t="s">
        <v>269</v>
      </c>
      <c r="F200" s="14">
        <v>7</v>
      </c>
      <c r="G200" s="9" t="s">
        <v>9</v>
      </c>
      <c r="H200" s="39">
        <v>2195</v>
      </c>
      <c r="I200" s="12">
        <f t="shared" si="9"/>
        <v>15365</v>
      </c>
    </row>
    <row r="201" spans="1:9" ht="15.75" x14ac:dyDescent="0.25">
      <c r="A201" s="9">
        <v>10</v>
      </c>
      <c r="B201" s="10">
        <v>45621</v>
      </c>
      <c r="C201" s="10">
        <v>45621</v>
      </c>
      <c r="D201" s="11" t="s">
        <v>568</v>
      </c>
      <c r="E201" s="41" t="s">
        <v>288</v>
      </c>
      <c r="F201" s="14">
        <v>219</v>
      </c>
      <c r="G201" s="9" t="s">
        <v>9</v>
      </c>
      <c r="H201" s="39">
        <v>88.5</v>
      </c>
      <c r="I201" s="12">
        <f t="shared" si="9"/>
        <v>19381.5</v>
      </c>
    </row>
    <row r="202" spans="1:9" ht="15.75" x14ac:dyDescent="0.25">
      <c r="A202" s="9">
        <v>11</v>
      </c>
      <c r="B202" s="10">
        <v>45603</v>
      </c>
      <c r="C202" s="10">
        <v>45603</v>
      </c>
      <c r="D202" s="11" t="s">
        <v>569</v>
      </c>
      <c r="E202" s="41" t="s">
        <v>287</v>
      </c>
      <c r="F202" s="14">
        <v>34</v>
      </c>
      <c r="G202" s="9" t="s">
        <v>9</v>
      </c>
      <c r="H202" s="39">
        <v>639.98</v>
      </c>
      <c r="I202" s="12">
        <f t="shared" si="9"/>
        <v>21759.32</v>
      </c>
    </row>
    <row r="203" spans="1:9" ht="15.75" x14ac:dyDescent="0.25">
      <c r="A203" s="9">
        <v>12</v>
      </c>
      <c r="B203" s="10">
        <v>45420</v>
      </c>
      <c r="C203" s="10">
        <v>45420</v>
      </c>
      <c r="D203" s="11" t="s">
        <v>17</v>
      </c>
      <c r="E203" s="13" t="s">
        <v>284</v>
      </c>
      <c r="F203" s="14">
        <v>117</v>
      </c>
      <c r="G203" s="9" t="s">
        <v>9</v>
      </c>
      <c r="H203" s="49">
        <v>129.80000000000001</v>
      </c>
      <c r="I203" s="12">
        <f t="shared" si="9"/>
        <v>15186.600000000002</v>
      </c>
    </row>
    <row r="204" spans="1:9" ht="15.75" x14ac:dyDescent="0.25">
      <c r="A204" s="9">
        <v>13</v>
      </c>
      <c r="B204" s="10">
        <v>45603</v>
      </c>
      <c r="C204" s="10">
        <v>45603</v>
      </c>
      <c r="D204" s="11" t="s">
        <v>570</v>
      </c>
      <c r="E204" s="13" t="s">
        <v>230</v>
      </c>
      <c r="F204" s="9">
        <v>28</v>
      </c>
      <c r="G204" s="9" t="s">
        <v>291</v>
      </c>
      <c r="H204" s="38">
        <v>1285.95</v>
      </c>
      <c r="I204" s="12">
        <f t="shared" si="9"/>
        <v>36006.6</v>
      </c>
    </row>
    <row r="205" spans="1:9" ht="15.75" x14ac:dyDescent="0.25">
      <c r="A205" s="9">
        <v>14</v>
      </c>
      <c r="B205" s="10">
        <v>45603</v>
      </c>
      <c r="C205" s="10">
        <v>45603</v>
      </c>
      <c r="D205" s="11" t="s">
        <v>18</v>
      </c>
      <c r="E205" s="13" t="s">
        <v>293</v>
      </c>
      <c r="F205" s="9">
        <v>8</v>
      </c>
      <c r="G205" s="9" t="s">
        <v>291</v>
      </c>
      <c r="H205" s="38">
        <v>330</v>
      </c>
      <c r="I205" s="12">
        <f t="shared" si="9"/>
        <v>2640</v>
      </c>
    </row>
    <row r="206" spans="1:9" ht="15.75" x14ac:dyDescent="0.25">
      <c r="A206" s="9">
        <v>15</v>
      </c>
      <c r="B206" s="10">
        <v>45603</v>
      </c>
      <c r="C206" s="10">
        <v>45603</v>
      </c>
      <c r="D206" s="11" t="s">
        <v>277</v>
      </c>
      <c r="E206" s="13" t="s">
        <v>290</v>
      </c>
      <c r="F206" s="9">
        <v>321</v>
      </c>
      <c r="G206" s="9" t="s">
        <v>291</v>
      </c>
      <c r="H206" s="38">
        <v>988.95</v>
      </c>
      <c r="I206" s="12">
        <f t="shared" si="9"/>
        <v>317452.95</v>
      </c>
    </row>
    <row r="207" spans="1:9" ht="15.75" x14ac:dyDescent="0.25">
      <c r="A207" s="9">
        <v>16</v>
      </c>
      <c r="B207" s="10">
        <v>45603</v>
      </c>
      <c r="C207" s="10">
        <v>45603</v>
      </c>
      <c r="D207" s="11" t="s">
        <v>26</v>
      </c>
      <c r="E207" s="13" t="s">
        <v>295</v>
      </c>
      <c r="F207" s="9">
        <v>144</v>
      </c>
      <c r="G207" s="9" t="s">
        <v>291</v>
      </c>
      <c r="H207" s="38">
        <v>1140.51</v>
      </c>
      <c r="I207" s="12">
        <f t="shared" si="9"/>
        <v>164233.44</v>
      </c>
    </row>
    <row r="208" spans="1:9" ht="15.75" x14ac:dyDescent="0.25">
      <c r="A208" s="9">
        <v>17</v>
      </c>
      <c r="B208" s="10">
        <v>45420</v>
      </c>
      <c r="C208" s="10">
        <v>45420</v>
      </c>
      <c r="D208" s="11" t="s">
        <v>276</v>
      </c>
      <c r="E208" s="13" t="s">
        <v>87</v>
      </c>
      <c r="F208" s="9">
        <v>417</v>
      </c>
      <c r="G208" s="9" t="s">
        <v>88</v>
      </c>
      <c r="H208" s="38">
        <v>82.6</v>
      </c>
      <c r="I208" s="12">
        <f t="shared" si="9"/>
        <v>34444.199999999997</v>
      </c>
    </row>
    <row r="209" spans="1:9" ht="15.75" x14ac:dyDescent="0.25">
      <c r="A209" s="9">
        <v>18</v>
      </c>
      <c r="B209" s="10">
        <v>45621</v>
      </c>
      <c r="C209" s="10">
        <v>45621</v>
      </c>
      <c r="D209" s="11" t="s">
        <v>20</v>
      </c>
      <c r="E209" s="13" t="s">
        <v>289</v>
      </c>
      <c r="F209" s="9">
        <v>111</v>
      </c>
      <c r="G209" s="9" t="s">
        <v>9</v>
      </c>
      <c r="H209" s="38">
        <v>118</v>
      </c>
      <c r="I209" s="12">
        <f t="shared" si="9"/>
        <v>13098</v>
      </c>
    </row>
    <row r="210" spans="1:9" ht="15.75" x14ac:dyDescent="0.25">
      <c r="A210" s="9">
        <v>19</v>
      </c>
      <c r="B210" s="10">
        <v>45420</v>
      </c>
      <c r="C210" s="10">
        <v>45420</v>
      </c>
      <c r="D210" s="11" t="s">
        <v>571</v>
      </c>
      <c r="E210" s="13" t="s">
        <v>229</v>
      </c>
      <c r="F210" s="14">
        <v>40</v>
      </c>
      <c r="G210" s="9" t="s">
        <v>9</v>
      </c>
      <c r="H210" s="39">
        <v>212.4</v>
      </c>
      <c r="I210" s="12">
        <f t="shared" si="9"/>
        <v>8496</v>
      </c>
    </row>
    <row r="211" spans="1:9" ht="15.75" x14ac:dyDescent="0.25">
      <c r="A211" s="9">
        <v>20</v>
      </c>
      <c r="B211" s="10">
        <v>45420</v>
      </c>
      <c r="C211" s="10">
        <v>45420</v>
      </c>
      <c r="D211" s="11" t="s">
        <v>305</v>
      </c>
      <c r="E211" s="13" t="s">
        <v>296</v>
      </c>
      <c r="F211" s="14">
        <v>358</v>
      </c>
      <c r="G211" s="9" t="s">
        <v>9</v>
      </c>
      <c r="H211" s="39">
        <v>212.4</v>
      </c>
      <c r="I211" s="12">
        <f>F211*H211</f>
        <v>76039.199999999997</v>
      </c>
    </row>
    <row r="212" spans="1:9" ht="15.75" x14ac:dyDescent="0.25">
      <c r="A212" s="9">
        <v>21</v>
      </c>
      <c r="B212" s="10">
        <v>45420</v>
      </c>
      <c r="C212" s="10">
        <v>45420</v>
      </c>
      <c r="D212" s="11" t="s">
        <v>572</v>
      </c>
      <c r="E212" s="13" t="s">
        <v>285</v>
      </c>
      <c r="F212" s="14">
        <v>43</v>
      </c>
      <c r="G212" s="9" t="s">
        <v>9</v>
      </c>
      <c r="H212" s="39">
        <v>177</v>
      </c>
      <c r="I212" s="12">
        <f>F212*H212</f>
        <v>7611</v>
      </c>
    </row>
    <row r="213" spans="1:9" ht="15.75" x14ac:dyDescent="0.25">
      <c r="A213" s="9">
        <v>22</v>
      </c>
      <c r="B213" s="10">
        <v>45420</v>
      </c>
      <c r="C213" s="10">
        <v>45420</v>
      </c>
      <c r="D213" s="11" t="s">
        <v>273</v>
      </c>
      <c r="E213" s="13" t="s">
        <v>286</v>
      </c>
      <c r="F213" s="14">
        <v>32</v>
      </c>
      <c r="G213" s="9" t="s">
        <v>9</v>
      </c>
      <c r="H213" s="39">
        <v>354</v>
      </c>
      <c r="I213" s="12">
        <f>F213*H213</f>
        <v>11328</v>
      </c>
    </row>
    <row r="214" spans="1:9" x14ac:dyDescent="0.25">
      <c r="A214" s="1"/>
      <c r="B214" s="1"/>
      <c r="C214" s="1"/>
      <c r="D214" s="1"/>
      <c r="E214" s="1"/>
      <c r="F214" s="1"/>
      <c r="G214" s="1"/>
      <c r="H214" s="34" t="s">
        <v>250</v>
      </c>
      <c r="I214" s="32">
        <f>SUM(I192:I213)</f>
        <v>889551.7899999998</v>
      </c>
    </row>
    <row r="215" spans="1:9" x14ac:dyDescent="0.25">
      <c r="A215" s="1"/>
      <c r="B215" s="1"/>
      <c r="C215" s="1"/>
      <c r="D215" s="1"/>
      <c r="E215" s="1"/>
      <c r="F215" s="1"/>
      <c r="G215" s="1"/>
      <c r="H215" s="7"/>
      <c r="I215" s="8"/>
    </row>
    <row r="216" spans="1:9" x14ac:dyDescent="0.25">
      <c r="A216" s="1"/>
      <c r="B216" s="1"/>
      <c r="C216" s="1"/>
      <c r="D216" s="1"/>
      <c r="E216" s="1"/>
      <c r="F216" s="1"/>
      <c r="G216" s="1"/>
      <c r="H216" s="7"/>
      <c r="I216" s="8"/>
    </row>
    <row r="217" spans="1:9" x14ac:dyDescent="0.25">
      <c r="B217" s="16"/>
      <c r="C217" s="16"/>
      <c r="D217" s="16"/>
      <c r="I217" s="16"/>
    </row>
    <row r="218" spans="1:9" ht="15.75" x14ac:dyDescent="0.25">
      <c r="A218" s="89" t="s">
        <v>96</v>
      </c>
      <c r="B218" s="89"/>
      <c r="C218" s="89"/>
      <c r="D218" s="89"/>
      <c r="E218" s="89"/>
      <c r="F218" s="89"/>
      <c r="G218" s="89"/>
      <c r="H218" s="89"/>
      <c r="I218" s="89"/>
    </row>
    <row r="219" spans="1:9" x14ac:dyDescent="0.25">
      <c r="A219" s="90" t="s">
        <v>97</v>
      </c>
      <c r="B219" s="90"/>
      <c r="C219" s="90"/>
      <c r="D219" s="90"/>
      <c r="E219" s="90"/>
      <c r="F219" s="90"/>
      <c r="G219" s="90"/>
      <c r="H219" s="90"/>
      <c r="I219" s="90"/>
    </row>
    <row r="220" spans="1:9" ht="15.75" x14ac:dyDescent="0.25">
      <c r="A220" s="91" t="s">
        <v>98</v>
      </c>
      <c r="B220" s="91"/>
      <c r="C220" s="91"/>
      <c r="D220" s="91"/>
      <c r="E220" s="91"/>
      <c r="F220" s="91"/>
      <c r="G220" s="91"/>
      <c r="H220" s="91"/>
      <c r="I220" s="91"/>
    </row>
    <row r="221" spans="1:9" x14ac:dyDescent="0.25">
      <c r="B221" s="23" t="s">
        <v>99</v>
      </c>
      <c r="C221" s="16"/>
      <c r="D221" s="16"/>
      <c r="I221" s="16"/>
    </row>
    <row r="224" spans="1:9" x14ac:dyDescent="0.25">
      <c r="B224" s="16"/>
      <c r="C224" s="16"/>
      <c r="D224" s="16"/>
      <c r="I224" s="16"/>
    </row>
    <row r="225" spans="1:9" x14ac:dyDescent="0.25">
      <c r="B225" s="16"/>
      <c r="C225" s="16"/>
      <c r="D225" s="16"/>
      <c r="I225" s="16"/>
    </row>
    <row r="226" spans="1:9" x14ac:dyDescent="0.25">
      <c r="B226" s="16"/>
      <c r="C226" s="16"/>
      <c r="D226" s="16"/>
      <c r="I226" s="16"/>
    </row>
    <row r="227" spans="1:9" x14ac:dyDescent="0.25">
      <c r="B227" s="16"/>
      <c r="C227" s="16"/>
      <c r="D227" s="16"/>
      <c r="I227" s="16"/>
    </row>
    <row r="228" spans="1:9" x14ac:dyDescent="0.25">
      <c r="B228" s="16"/>
      <c r="C228" s="16"/>
      <c r="D228" s="16"/>
      <c r="I228" s="16"/>
    </row>
    <row r="229" spans="1:9" x14ac:dyDescent="0.25">
      <c r="A229" s="98"/>
      <c r="B229" s="98"/>
      <c r="C229" s="98"/>
      <c r="D229" s="98"/>
      <c r="E229" s="98"/>
      <c r="F229" s="98"/>
      <c r="G229" s="98"/>
      <c r="H229" s="98"/>
      <c r="I229" s="98"/>
    </row>
    <row r="230" spans="1:9" x14ac:dyDescent="0.25">
      <c r="B230" s="16"/>
      <c r="C230" s="16"/>
      <c r="D230" s="16"/>
      <c r="I230" s="16"/>
    </row>
    <row r="231" spans="1:9" x14ac:dyDescent="0.25">
      <c r="B231" s="16"/>
      <c r="C231" s="16"/>
      <c r="D231" s="16"/>
      <c r="I231" s="16"/>
    </row>
    <row r="232" spans="1:9" x14ac:dyDescent="0.25">
      <c r="B232" s="16"/>
      <c r="C232" s="16"/>
      <c r="D232" s="16"/>
      <c r="I232" s="16"/>
    </row>
    <row r="233" spans="1:9" x14ac:dyDescent="0.25">
      <c r="B233" s="16"/>
      <c r="C233" s="16"/>
      <c r="D233" s="16"/>
      <c r="I233" s="16"/>
    </row>
    <row r="234" spans="1:9" x14ac:dyDescent="0.25">
      <c r="B234" s="16"/>
      <c r="C234" s="16"/>
      <c r="D234" s="16"/>
      <c r="I234" s="16"/>
    </row>
    <row r="235" spans="1:9" ht="18.75" x14ac:dyDescent="0.3">
      <c r="A235" s="99" t="s">
        <v>1</v>
      </c>
      <c r="B235" s="99"/>
      <c r="C235" s="99"/>
      <c r="D235" s="99"/>
      <c r="E235" s="99"/>
      <c r="F235" s="99"/>
      <c r="G235" s="99"/>
      <c r="H235" s="99"/>
      <c r="I235" s="99"/>
    </row>
    <row r="236" spans="1:9" ht="15.75" x14ac:dyDescent="0.25">
      <c r="A236" s="94" t="s">
        <v>93</v>
      </c>
      <c r="B236" s="94"/>
      <c r="C236" s="94"/>
      <c r="D236" s="94"/>
      <c r="E236" s="94"/>
      <c r="F236" s="94"/>
      <c r="G236" s="94"/>
      <c r="H236" s="94"/>
      <c r="I236" s="94"/>
    </row>
    <row r="237" spans="1:9" ht="15.75" x14ac:dyDescent="0.25">
      <c r="A237" s="95" t="s">
        <v>599</v>
      </c>
      <c r="B237" s="95"/>
      <c r="C237" s="95"/>
      <c r="D237" s="95"/>
      <c r="E237" s="95"/>
      <c r="F237" s="95"/>
      <c r="G237" s="95"/>
      <c r="H237" s="95"/>
      <c r="I237" s="95"/>
    </row>
    <row r="238" spans="1:9" ht="38.25" x14ac:dyDescent="0.25">
      <c r="A238" s="52" t="s">
        <v>31</v>
      </c>
      <c r="B238" s="58" t="s">
        <v>75</v>
      </c>
      <c r="C238" s="58" t="s">
        <v>4</v>
      </c>
      <c r="D238" s="56" t="s">
        <v>5</v>
      </c>
      <c r="E238" s="50" t="s">
        <v>601</v>
      </c>
      <c r="F238" s="96" t="s">
        <v>398</v>
      </c>
      <c r="G238" s="97"/>
      <c r="H238" s="57" t="s">
        <v>400</v>
      </c>
      <c r="I238" s="52" t="s">
        <v>7</v>
      </c>
    </row>
    <row r="239" spans="1:9" ht="15.75" x14ac:dyDescent="0.25">
      <c r="A239" s="9">
        <v>1</v>
      </c>
      <c r="B239" s="10">
        <v>44183</v>
      </c>
      <c r="C239" s="10">
        <v>44183</v>
      </c>
      <c r="D239" s="40" t="s">
        <v>573</v>
      </c>
      <c r="E239" s="13" t="s">
        <v>94</v>
      </c>
      <c r="F239" s="9">
        <v>5</v>
      </c>
      <c r="G239" s="9" t="s">
        <v>81</v>
      </c>
      <c r="H239" s="12">
        <v>527.46</v>
      </c>
      <c r="I239" s="12">
        <f>+F239*H239</f>
        <v>2637.3</v>
      </c>
    </row>
    <row r="240" spans="1:9" x14ac:dyDescent="0.25">
      <c r="B240" s="16"/>
      <c r="C240" s="16"/>
      <c r="D240" s="16"/>
      <c r="H240" s="34" t="s">
        <v>28</v>
      </c>
      <c r="I240" s="35">
        <f>SUM(I239:I239)</f>
        <v>2637.3</v>
      </c>
    </row>
    <row r="241" spans="1:9" x14ac:dyDescent="0.25">
      <c r="A241" s="1"/>
      <c r="B241" s="1"/>
      <c r="C241" s="1"/>
      <c r="D241" s="1"/>
      <c r="E241" s="1"/>
      <c r="F241" s="1"/>
      <c r="G241" s="1"/>
      <c r="H241" s="7"/>
      <c r="I241" s="8"/>
    </row>
    <row r="242" spans="1:9" x14ac:dyDescent="0.25">
      <c r="A242" s="1"/>
      <c r="B242" s="1"/>
      <c r="C242" s="1"/>
      <c r="D242" s="1"/>
      <c r="E242" s="1"/>
      <c r="F242" s="1"/>
      <c r="G242" s="1"/>
      <c r="H242" s="7"/>
      <c r="I242" s="8"/>
    </row>
    <row r="243" spans="1:9" x14ac:dyDescent="0.25">
      <c r="A243" s="1"/>
      <c r="B243" s="1"/>
      <c r="C243" s="1"/>
      <c r="D243" s="1"/>
      <c r="E243" s="1"/>
      <c r="F243" s="1"/>
      <c r="G243" s="1"/>
      <c r="H243" s="7"/>
      <c r="I243" s="8"/>
    </row>
    <row r="244" spans="1:9" x14ac:dyDescent="0.25">
      <c r="B244" s="16"/>
      <c r="C244" s="16"/>
      <c r="D244" s="16"/>
      <c r="I244" s="16"/>
    </row>
    <row r="245" spans="1:9" ht="15.75" x14ac:dyDescent="0.25">
      <c r="A245" s="89" t="s">
        <v>307</v>
      </c>
      <c r="B245" s="89"/>
      <c r="C245" s="89"/>
      <c r="D245" s="89"/>
      <c r="E245" s="89"/>
      <c r="F245" s="89"/>
      <c r="G245" s="89"/>
      <c r="H245" s="89"/>
      <c r="I245" s="89"/>
    </row>
    <row r="246" spans="1:9" ht="15" customHeight="1" x14ac:dyDescent="0.25">
      <c r="A246" s="90" t="s">
        <v>97</v>
      </c>
      <c r="B246" s="90"/>
      <c r="C246" s="90"/>
      <c r="D246" s="90"/>
      <c r="E246" s="90"/>
      <c r="F246" s="90"/>
      <c r="G246" s="90"/>
      <c r="H246" s="90"/>
      <c r="I246" s="90"/>
    </row>
    <row r="247" spans="1:9" ht="15.75" x14ac:dyDescent="0.25">
      <c r="A247" s="91" t="s">
        <v>98</v>
      </c>
      <c r="B247" s="91"/>
      <c r="C247" s="91"/>
      <c r="D247" s="91"/>
      <c r="E247" s="91"/>
      <c r="F247" s="91"/>
      <c r="G247" s="91"/>
      <c r="H247" s="91"/>
      <c r="I247" s="91"/>
    </row>
    <row r="248" spans="1:9" x14ac:dyDescent="0.25">
      <c r="B248" s="23" t="s">
        <v>99</v>
      </c>
      <c r="C248" s="16"/>
      <c r="D248" s="16"/>
      <c r="I248" s="16"/>
    </row>
    <row r="250" spans="1:9" x14ac:dyDescent="0.25">
      <c r="B250" s="82"/>
      <c r="C250" s="82"/>
      <c r="D250" s="16"/>
      <c r="E250" s="28"/>
      <c r="H250" s="78"/>
      <c r="I250" s="78"/>
    </row>
    <row r="251" spans="1:9" x14ac:dyDescent="0.25">
      <c r="B251" s="82"/>
      <c r="C251" s="82"/>
      <c r="D251" s="16"/>
      <c r="E251" s="28"/>
      <c r="H251" s="78"/>
      <c r="I251" s="78"/>
    </row>
    <row r="252" spans="1:9" x14ac:dyDescent="0.25">
      <c r="B252" s="82"/>
      <c r="C252" s="82"/>
      <c r="D252" s="16"/>
      <c r="E252" s="28"/>
      <c r="H252" s="78"/>
      <c r="I252" s="78"/>
    </row>
    <row r="253" spans="1:9" x14ac:dyDescent="0.25">
      <c r="B253" s="82"/>
      <c r="C253" s="82"/>
      <c r="D253" s="16"/>
      <c r="E253" s="28"/>
      <c r="H253" s="78"/>
      <c r="I253" s="78"/>
    </row>
    <row r="254" spans="1:9" x14ac:dyDescent="0.25">
      <c r="B254" s="82"/>
      <c r="C254" s="82"/>
      <c r="D254" s="16"/>
      <c r="E254" s="28"/>
      <c r="H254" s="78"/>
      <c r="I254" s="78"/>
    </row>
    <row r="255" spans="1:9" x14ac:dyDescent="0.25">
      <c r="B255" s="82"/>
      <c r="C255" s="82"/>
      <c r="D255" s="16"/>
      <c r="E255" s="28"/>
      <c r="H255" s="78"/>
      <c r="I255" s="78"/>
    </row>
    <row r="256" spans="1:9" x14ac:dyDescent="0.25">
      <c r="A256" s="92" t="s">
        <v>0</v>
      </c>
      <c r="B256" s="92"/>
      <c r="C256" s="92"/>
      <c r="D256" s="92"/>
      <c r="E256" s="92"/>
      <c r="F256" s="92"/>
      <c r="G256" s="92"/>
      <c r="H256" s="92"/>
      <c r="I256" s="92"/>
    </row>
    <row r="257" spans="1:9" ht="18.75" x14ac:dyDescent="0.3">
      <c r="A257" s="93" t="s">
        <v>1</v>
      </c>
      <c r="B257" s="93"/>
      <c r="C257" s="93"/>
      <c r="D257" s="93"/>
      <c r="E257" s="93"/>
      <c r="F257" s="93"/>
      <c r="G257" s="93"/>
      <c r="H257" s="93"/>
      <c r="I257" s="93"/>
    </row>
    <row r="258" spans="1:9" ht="15.75" x14ac:dyDescent="0.25">
      <c r="A258" s="94" t="s">
        <v>224</v>
      </c>
      <c r="B258" s="94"/>
      <c r="C258" s="94"/>
      <c r="D258" s="94"/>
      <c r="E258" s="94"/>
      <c r="F258" s="94"/>
      <c r="G258" s="94"/>
      <c r="H258" s="94"/>
      <c r="I258" s="94"/>
    </row>
    <row r="259" spans="1:9" ht="15.75" x14ac:dyDescent="0.25">
      <c r="A259" s="95" t="s">
        <v>599</v>
      </c>
      <c r="B259" s="95"/>
      <c r="C259" s="95"/>
      <c r="D259" s="95"/>
      <c r="E259" s="95"/>
      <c r="F259" s="95"/>
      <c r="G259" s="95"/>
      <c r="H259" s="95"/>
      <c r="I259" s="95"/>
    </row>
    <row r="260" spans="1:9" ht="38.25" x14ac:dyDescent="0.25">
      <c r="A260" s="52" t="s">
        <v>2</v>
      </c>
      <c r="B260" s="58" t="s">
        <v>3</v>
      </c>
      <c r="C260" s="58" t="s">
        <v>223</v>
      </c>
      <c r="D260" s="31" t="s">
        <v>5</v>
      </c>
      <c r="E260" s="58" t="s">
        <v>239</v>
      </c>
      <c r="F260" s="96" t="s">
        <v>399</v>
      </c>
      <c r="G260" s="97"/>
      <c r="H260" s="58" t="s">
        <v>237</v>
      </c>
      <c r="I260" s="52" t="s">
        <v>7</v>
      </c>
    </row>
    <row r="261" spans="1:9" x14ac:dyDescent="0.25">
      <c r="A261" s="2">
        <v>1</v>
      </c>
      <c r="B261" s="17">
        <v>45624</v>
      </c>
      <c r="C261" s="17">
        <v>45624</v>
      </c>
      <c r="D261" s="22" t="s">
        <v>100</v>
      </c>
      <c r="E261" s="25" t="s">
        <v>385</v>
      </c>
      <c r="F261" s="19">
        <v>5</v>
      </c>
      <c r="G261" s="19" t="s">
        <v>9</v>
      </c>
      <c r="H261" s="76">
        <v>5723</v>
      </c>
      <c r="I261" s="76">
        <f>+H261*F261</f>
        <v>28615</v>
      </c>
    </row>
    <row r="262" spans="1:9" x14ac:dyDescent="0.25">
      <c r="A262" s="2">
        <v>2</v>
      </c>
      <c r="B262" s="17">
        <v>45624</v>
      </c>
      <c r="C262" s="17">
        <v>45624</v>
      </c>
      <c r="D262" s="22" t="s">
        <v>101</v>
      </c>
      <c r="E262" s="25" t="s">
        <v>384</v>
      </c>
      <c r="F262" s="19">
        <v>5</v>
      </c>
      <c r="G262" s="19" t="s">
        <v>9</v>
      </c>
      <c r="H262" s="76">
        <v>6950.2</v>
      </c>
      <c r="I262" s="76">
        <f>+H262*F262</f>
        <v>34751</v>
      </c>
    </row>
    <row r="263" spans="1:9" x14ac:dyDescent="0.25">
      <c r="A263" s="2">
        <v>3</v>
      </c>
      <c r="B263" s="47">
        <v>45405</v>
      </c>
      <c r="C263" s="47">
        <v>45405</v>
      </c>
      <c r="D263" s="22" t="s">
        <v>109</v>
      </c>
      <c r="E263" s="25" t="s">
        <v>153</v>
      </c>
      <c r="F263" s="19">
        <v>2</v>
      </c>
      <c r="G263" s="19" t="s">
        <v>9</v>
      </c>
      <c r="H263" s="26">
        <v>716.85</v>
      </c>
      <c r="I263" s="27">
        <f t="shared" ref="I263:I264" si="10">+H263*F263</f>
        <v>1433.7</v>
      </c>
    </row>
    <row r="264" spans="1:9" x14ac:dyDescent="0.25">
      <c r="A264" s="2">
        <v>4</v>
      </c>
      <c r="B264" s="47">
        <v>45405</v>
      </c>
      <c r="C264" s="47">
        <v>45405</v>
      </c>
      <c r="D264" s="22" t="s">
        <v>112</v>
      </c>
      <c r="E264" s="59" t="s">
        <v>415</v>
      </c>
      <c r="F264" s="80">
        <v>10</v>
      </c>
      <c r="G264" s="19" t="s">
        <v>9</v>
      </c>
      <c r="H264" s="26">
        <v>716.85</v>
      </c>
      <c r="I264" s="76">
        <f t="shared" si="10"/>
        <v>7168.5</v>
      </c>
    </row>
    <row r="265" spans="1:9" x14ac:dyDescent="0.25">
      <c r="A265" s="2">
        <v>5</v>
      </c>
      <c r="B265" s="47">
        <v>45405</v>
      </c>
      <c r="C265" s="47">
        <v>45405</v>
      </c>
      <c r="D265" s="22" t="s">
        <v>113</v>
      </c>
      <c r="E265" s="5" t="s">
        <v>595</v>
      </c>
      <c r="F265" s="64">
        <v>99</v>
      </c>
      <c r="G265" s="19" t="s">
        <v>9</v>
      </c>
      <c r="H265" s="76">
        <v>492.47</v>
      </c>
      <c r="I265" s="76">
        <f t="shared" ref="I265" si="11">F265*H265</f>
        <v>48754.530000000006</v>
      </c>
    </row>
    <row r="266" spans="1:9" x14ac:dyDescent="0.25">
      <c r="A266" s="2">
        <v>6</v>
      </c>
      <c r="B266" s="47">
        <v>45405</v>
      </c>
      <c r="C266" s="47">
        <v>45405</v>
      </c>
      <c r="D266" s="22" t="s">
        <v>118</v>
      </c>
      <c r="E266" s="25" t="s">
        <v>193</v>
      </c>
      <c r="F266" s="19">
        <v>20</v>
      </c>
      <c r="G266" s="19" t="s">
        <v>9</v>
      </c>
      <c r="H266" s="27">
        <v>598.58000000000004</v>
      </c>
      <c r="I266" s="27">
        <f t="shared" ref="I266:I268" si="12">+H266*F266</f>
        <v>11971.6</v>
      </c>
    </row>
    <row r="267" spans="1:9" x14ac:dyDescent="0.25">
      <c r="A267" s="2">
        <v>7</v>
      </c>
      <c r="B267" s="47">
        <v>45405</v>
      </c>
      <c r="C267" s="47">
        <v>45405</v>
      </c>
      <c r="D267" s="22" t="s">
        <v>120</v>
      </c>
      <c r="E267" s="25" t="s">
        <v>380</v>
      </c>
      <c r="F267" s="19">
        <v>141</v>
      </c>
      <c r="G267" s="19" t="s">
        <v>9</v>
      </c>
      <c r="H267" s="76">
        <v>3363</v>
      </c>
      <c r="I267" s="76">
        <f t="shared" si="12"/>
        <v>474183</v>
      </c>
    </row>
    <row r="268" spans="1:9" x14ac:dyDescent="0.25">
      <c r="A268" s="2">
        <v>8</v>
      </c>
      <c r="B268" s="47">
        <v>45405</v>
      </c>
      <c r="C268" s="47">
        <v>45405</v>
      </c>
      <c r="D268" s="22" t="s">
        <v>122</v>
      </c>
      <c r="E268" s="25" t="s">
        <v>160</v>
      </c>
      <c r="F268" s="19">
        <v>151</v>
      </c>
      <c r="G268" s="19" t="s">
        <v>9</v>
      </c>
      <c r="H268" s="27">
        <v>5475.5</v>
      </c>
      <c r="I268" s="27">
        <f t="shared" si="12"/>
        <v>826800.5</v>
      </c>
    </row>
    <row r="269" spans="1:9" x14ac:dyDescent="0.25">
      <c r="A269" s="2">
        <v>9</v>
      </c>
      <c r="B269" s="47">
        <v>45405</v>
      </c>
      <c r="C269" s="47">
        <v>45405</v>
      </c>
      <c r="D269" s="22" t="s">
        <v>134</v>
      </c>
      <c r="E269" s="48" t="s">
        <v>413</v>
      </c>
      <c r="F269" s="46">
        <v>41</v>
      </c>
      <c r="G269" s="19" t="s">
        <v>9</v>
      </c>
      <c r="H269" s="27">
        <v>728.65</v>
      </c>
      <c r="I269" s="27">
        <f>+H269*F269</f>
        <v>29874.649999999998</v>
      </c>
    </row>
    <row r="270" spans="1:9" x14ac:dyDescent="0.25">
      <c r="A270" s="2">
        <v>10</v>
      </c>
      <c r="B270" s="47">
        <v>45405</v>
      </c>
      <c r="C270" s="47">
        <v>45405</v>
      </c>
      <c r="D270" s="22" t="s">
        <v>110</v>
      </c>
      <c r="E270" s="48" t="s">
        <v>412</v>
      </c>
      <c r="F270" s="46">
        <v>35</v>
      </c>
      <c r="G270" s="19" t="s">
        <v>9</v>
      </c>
      <c r="H270" s="27">
        <v>2891</v>
      </c>
      <c r="I270" s="27">
        <f>+H270*F270</f>
        <v>101185</v>
      </c>
    </row>
    <row r="271" spans="1:9" x14ac:dyDescent="0.25">
      <c r="A271" s="2">
        <v>11</v>
      </c>
      <c r="B271" s="17">
        <v>45447</v>
      </c>
      <c r="C271" s="17">
        <v>45447</v>
      </c>
      <c r="D271" s="22" t="s">
        <v>111</v>
      </c>
      <c r="E271" s="25" t="s">
        <v>378</v>
      </c>
      <c r="F271" s="19">
        <v>102</v>
      </c>
      <c r="G271" s="19" t="s">
        <v>9</v>
      </c>
      <c r="H271" s="76">
        <v>13190.04</v>
      </c>
      <c r="I271" s="76">
        <f t="shared" ref="I271:I311" si="13">+H271*F271</f>
        <v>1345384.08</v>
      </c>
    </row>
    <row r="272" spans="1:9" x14ac:dyDescent="0.25">
      <c r="A272" s="2">
        <v>12</v>
      </c>
      <c r="B272" s="17">
        <v>45400</v>
      </c>
      <c r="C272" s="17">
        <v>45400</v>
      </c>
      <c r="D272" s="22" t="s">
        <v>115</v>
      </c>
      <c r="E272" s="25" t="s">
        <v>143</v>
      </c>
      <c r="F272" s="19">
        <v>7</v>
      </c>
      <c r="G272" s="19" t="s">
        <v>9</v>
      </c>
      <c r="H272" s="76">
        <v>19765</v>
      </c>
      <c r="I272" s="76">
        <f t="shared" si="13"/>
        <v>138355</v>
      </c>
    </row>
    <row r="273" spans="1:9" x14ac:dyDescent="0.25">
      <c r="A273" s="2">
        <v>13</v>
      </c>
      <c r="B273" s="17">
        <v>45370</v>
      </c>
      <c r="C273" s="17">
        <v>45370</v>
      </c>
      <c r="D273" s="22" t="s">
        <v>114</v>
      </c>
      <c r="E273" s="25" t="s">
        <v>141</v>
      </c>
      <c r="F273" s="19">
        <v>6</v>
      </c>
      <c r="G273" s="19" t="s">
        <v>9</v>
      </c>
      <c r="H273" s="76">
        <v>13610.12</v>
      </c>
      <c r="I273" s="76">
        <f t="shared" si="13"/>
        <v>81660.72</v>
      </c>
    </row>
    <row r="274" spans="1:9" x14ac:dyDescent="0.25">
      <c r="A274" s="2">
        <v>14</v>
      </c>
      <c r="B274" s="17" t="s">
        <v>233</v>
      </c>
      <c r="C274" s="17">
        <v>45400</v>
      </c>
      <c r="D274" s="22" t="s">
        <v>119</v>
      </c>
      <c r="E274" s="25" t="s">
        <v>142</v>
      </c>
      <c r="F274" s="19">
        <v>166</v>
      </c>
      <c r="G274" s="19" t="s">
        <v>9</v>
      </c>
      <c r="H274" s="76">
        <v>3009</v>
      </c>
      <c r="I274" s="76">
        <f t="shared" si="13"/>
        <v>499494</v>
      </c>
    </row>
    <row r="275" spans="1:9" x14ac:dyDescent="0.25">
      <c r="A275" s="2">
        <v>15</v>
      </c>
      <c r="B275" s="17" t="s">
        <v>233</v>
      </c>
      <c r="C275" s="17">
        <v>45400</v>
      </c>
      <c r="D275" s="22" t="s">
        <v>522</v>
      </c>
      <c r="E275" s="25" t="s">
        <v>596</v>
      </c>
      <c r="F275" s="19">
        <v>134</v>
      </c>
      <c r="G275" s="19" t="s">
        <v>9</v>
      </c>
      <c r="H275" s="76">
        <v>3009</v>
      </c>
      <c r="I275" s="76">
        <f t="shared" si="13"/>
        <v>403206</v>
      </c>
    </row>
    <row r="276" spans="1:9" x14ac:dyDescent="0.25">
      <c r="A276" s="2">
        <v>16</v>
      </c>
      <c r="B276" s="17">
        <v>45417</v>
      </c>
      <c r="C276" s="17">
        <v>45417</v>
      </c>
      <c r="D276" s="22" t="s">
        <v>523</v>
      </c>
      <c r="E276" s="25" t="s">
        <v>232</v>
      </c>
      <c r="F276" s="19">
        <v>45</v>
      </c>
      <c r="G276" s="19" t="s">
        <v>9</v>
      </c>
      <c r="H276" s="76">
        <v>2478</v>
      </c>
      <c r="I276" s="76">
        <f t="shared" si="13"/>
        <v>111510</v>
      </c>
    </row>
    <row r="277" spans="1:9" x14ac:dyDescent="0.25">
      <c r="A277" s="2">
        <v>17</v>
      </c>
      <c r="B277" s="3">
        <v>45405</v>
      </c>
      <c r="C277" s="3">
        <v>45405</v>
      </c>
      <c r="D277" s="22" t="s">
        <v>116</v>
      </c>
      <c r="E277" s="25" t="s">
        <v>194</v>
      </c>
      <c r="F277" s="19">
        <v>12</v>
      </c>
      <c r="G277" s="19" t="s">
        <v>9</v>
      </c>
      <c r="H277" s="27">
        <v>428.93</v>
      </c>
      <c r="I277" s="27">
        <f t="shared" si="13"/>
        <v>5147.16</v>
      </c>
    </row>
    <row r="278" spans="1:9" x14ac:dyDescent="0.25">
      <c r="A278" s="2">
        <v>18</v>
      </c>
      <c r="B278" s="47">
        <v>45405</v>
      </c>
      <c r="C278" s="47">
        <v>45405</v>
      </c>
      <c r="D278" s="22" t="s">
        <v>121</v>
      </c>
      <c r="E278" s="25" t="s">
        <v>425</v>
      </c>
      <c r="F278" s="19">
        <v>20</v>
      </c>
      <c r="G278" s="19" t="s">
        <v>9</v>
      </c>
      <c r="H278" s="27">
        <v>5723</v>
      </c>
      <c r="I278" s="27">
        <f>+H278*F278</f>
        <v>114460</v>
      </c>
    </row>
    <row r="279" spans="1:9" x14ac:dyDescent="0.25">
      <c r="A279" s="2">
        <v>19</v>
      </c>
      <c r="B279" s="47">
        <v>45405</v>
      </c>
      <c r="C279" s="47">
        <v>45405</v>
      </c>
      <c r="D279" s="22" t="s">
        <v>130</v>
      </c>
      <c r="E279" s="25" t="s">
        <v>590</v>
      </c>
      <c r="F279" s="19">
        <v>2</v>
      </c>
      <c r="G279" s="19" t="s">
        <v>9</v>
      </c>
      <c r="H279" s="26">
        <v>8200</v>
      </c>
      <c r="I279" s="27">
        <f>+H279*F279</f>
        <v>16400</v>
      </c>
    </row>
    <row r="280" spans="1:9" x14ac:dyDescent="0.25">
      <c r="A280" s="2">
        <v>20</v>
      </c>
      <c r="B280" s="47">
        <v>45405</v>
      </c>
      <c r="C280" s="47">
        <v>45405</v>
      </c>
      <c r="D280" s="22" t="s">
        <v>130</v>
      </c>
      <c r="E280" s="25" t="s">
        <v>154</v>
      </c>
      <c r="F280" s="19">
        <v>4</v>
      </c>
      <c r="G280" s="19" t="s">
        <v>9</v>
      </c>
      <c r="H280" s="26">
        <v>469.64</v>
      </c>
      <c r="I280" s="27">
        <f t="shared" si="13"/>
        <v>1878.56</v>
      </c>
    </row>
    <row r="281" spans="1:9" x14ac:dyDescent="0.25">
      <c r="A281" s="2">
        <v>21</v>
      </c>
      <c r="B281" s="47">
        <v>45405</v>
      </c>
      <c r="C281" s="47">
        <v>45405</v>
      </c>
      <c r="D281" s="22" t="s">
        <v>117</v>
      </c>
      <c r="E281" s="59" t="s">
        <v>417</v>
      </c>
      <c r="F281" s="80">
        <v>10</v>
      </c>
      <c r="G281" s="19" t="s">
        <v>9</v>
      </c>
      <c r="H281" s="27">
        <v>16142.4</v>
      </c>
      <c r="I281" s="27">
        <f t="shared" si="13"/>
        <v>161424</v>
      </c>
    </row>
    <row r="282" spans="1:9" x14ac:dyDescent="0.25">
      <c r="A282" s="2">
        <v>22</v>
      </c>
      <c r="B282" s="47">
        <v>45405</v>
      </c>
      <c r="C282" s="47">
        <v>45405</v>
      </c>
      <c r="D282" s="22" t="s">
        <v>128</v>
      </c>
      <c r="E282" s="59" t="s">
        <v>577</v>
      </c>
      <c r="F282" s="80">
        <v>5</v>
      </c>
      <c r="G282" s="19" t="s">
        <v>9</v>
      </c>
      <c r="H282" s="76">
        <v>3068</v>
      </c>
      <c r="I282" s="76">
        <f>F282*H282</f>
        <v>15340</v>
      </c>
    </row>
    <row r="283" spans="1:9" x14ac:dyDescent="0.25">
      <c r="A283" s="2">
        <v>23</v>
      </c>
      <c r="B283" s="47">
        <v>45405</v>
      </c>
      <c r="C283" s="47">
        <v>45405</v>
      </c>
      <c r="D283" s="22" t="s">
        <v>129</v>
      </c>
      <c r="E283" s="48" t="s">
        <v>581</v>
      </c>
      <c r="F283" s="46">
        <v>3</v>
      </c>
      <c r="G283" s="19" t="s">
        <v>9</v>
      </c>
      <c r="H283" s="76" t="s">
        <v>585</v>
      </c>
      <c r="I283" s="76">
        <f>F283*H283</f>
        <v>10053.599999999999</v>
      </c>
    </row>
    <row r="284" spans="1:9" x14ac:dyDescent="0.25">
      <c r="A284" s="2">
        <v>24</v>
      </c>
      <c r="B284" s="47">
        <v>45405</v>
      </c>
      <c r="C284" s="47">
        <v>45405</v>
      </c>
      <c r="D284" s="22" t="s">
        <v>131</v>
      </c>
      <c r="E284" s="48" t="s">
        <v>576</v>
      </c>
      <c r="F284" s="46">
        <v>65</v>
      </c>
      <c r="G284" s="19" t="s">
        <v>9</v>
      </c>
      <c r="H284" s="27">
        <v>488.52</v>
      </c>
      <c r="I284" s="27">
        <f t="shared" si="13"/>
        <v>31753.8</v>
      </c>
    </row>
    <row r="285" spans="1:9" x14ac:dyDescent="0.25">
      <c r="A285" s="2">
        <v>25</v>
      </c>
      <c r="B285" s="47">
        <v>45405</v>
      </c>
      <c r="C285" s="47">
        <v>45405</v>
      </c>
      <c r="D285" s="22" t="s">
        <v>136</v>
      </c>
      <c r="E285" s="48" t="s">
        <v>418</v>
      </c>
      <c r="F285" s="46">
        <v>40</v>
      </c>
      <c r="G285" s="19" t="s">
        <v>9</v>
      </c>
      <c r="H285" s="27">
        <v>509.69</v>
      </c>
      <c r="I285" s="27">
        <f t="shared" si="13"/>
        <v>20387.599999999999</v>
      </c>
    </row>
    <row r="286" spans="1:9" x14ac:dyDescent="0.25">
      <c r="A286" s="2">
        <v>26</v>
      </c>
      <c r="B286" s="47">
        <v>45405</v>
      </c>
      <c r="C286" s="47">
        <v>45405</v>
      </c>
      <c r="D286" s="22" t="s">
        <v>133</v>
      </c>
      <c r="E286" s="48" t="s">
        <v>420</v>
      </c>
      <c r="F286" s="46">
        <v>60</v>
      </c>
      <c r="G286" s="19" t="s">
        <v>9</v>
      </c>
      <c r="H286" s="27">
        <v>420.53</v>
      </c>
      <c r="I286" s="27">
        <f t="shared" si="13"/>
        <v>25231.8</v>
      </c>
    </row>
    <row r="287" spans="1:9" x14ac:dyDescent="0.25">
      <c r="A287" s="2">
        <v>27</v>
      </c>
      <c r="B287" s="47">
        <v>45405</v>
      </c>
      <c r="C287" s="47">
        <v>45405</v>
      </c>
      <c r="D287" s="22" t="s">
        <v>135</v>
      </c>
      <c r="E287" s="48" t="s">
        <v>421</v>
      </c>
      <c r="F287" s="46">
        <v>40</v>
      </c>
      <c r="G287" s="19" t="s">
        <v>9</v>
      </c>
      <c r="H287" s="27">
        <v>383</v>
      </c>
      <c r="I287" s="27">
        <f t="shared" si="13"/>
        <v>15320</v>
      </c>
    </row>
    <row r="288" spans="1:9" x14ac:dyDescent="0.25">
      <c r="A288" s="2">
        <v>28</v>
      </c>
      <c r="B288" s="47">
        <v>45405</v>
      </c>
      <c r="C288" s="47">
        <v>45405</v>
      </c>
      <c r="D288" s="22" t="s">
        <v>123</v>
      </c>
      <c r="E288" s="59" t="s">
        <v>579</v>
      </c>
      <c r="F288" s="80">
        <v>10</v>
      </c>
      <c r="G288" s="19" t="s">
        <v>9</v>
      </c>
      <c r="H288" s="27">
        <v>1357</v>
      </c>
      <c r="I288" s="27">
        <f t="shared" si="13"/>
        <v>13570</v>
      </c>
    </row>
    <row r="289" spans="1:9" x14ac:dyDescent="0.25">
      <c r="A289" s="2">
        <v>29</v>
      </c>
      <c r="B289" s="47">
        <v>45405</v>
      </c>
      <c r="C289" s="47">
        <v>45405</v>
      </c>
      <c r="D289" s="22" t="s">
        <v>124</v>
      </c>
      <c r="E289" s="59" t="s">
        <v>519</v>
      </c>
      <c r="F289" s="80">
        <v>5</v>
      </c>
      <c r="G289" s="19" t="s">
        <v>9</v>
      </c>
      <c r="H289" s="27">
        <v>1357</v>
      </c>
      <c r="I289" s="27">
        <f t="shared" si="13"/>
        <v>6785</v>
      </c>
    </row>
    <row r="290" spans="1:9" x14ac:dyDescent="0.25">
      <c r="A290" s="2">
        <v>30</v>
      </c>
      <c r="B290" s="47">
        <v>45405</v>
      </c>
      <c r="C290" s="47">
        <v>45405</v>
      </c>
      <c r="D290" s="22" t="s">
        <v>125</v>
      </c>
      <c r="E290" s="59" t="s">
        <v>578</v>
      </c>
      <c r="F290" s="80">
        <v>4</v>
      </c>
      <c r="G290" s="19" t="s">
        <v>9</v>
      </c>
      <c r="H290" s="27">
        <v>1357</v>
      </c>
      <c r="I290" s="27">
        <f t="shared" si="13"/>
        <v>5428</v>
      </c>
    </row>
    <row r="291" spans="1:9" x14ac:dyDescent="0.25">
      <c r="A291" s="2">
        <v>31</v>
      </c>
      <c r="B291" s="47">
        <v>45405</v>
      </c>
      <c r="C291" s="47">
        <v>45405</v>
      </c>
      <c r="D291" s="22" t="s">
        <v>126</v>
      </c>
      <c r="E291" s="59" t="s">
        <v>520</v>
      </c>
      <c r="F291" s="80">
        <v>25</v>
      </c>
      <c r="G291" s="19" t="s">
        <v>9</v>
      </c>
      <c r="H291" s="27">
        <v>1357</v>
      </c>
      <c r="I291" s="27">
        <f t="shared" si="13"/>
        <v>33925</v>
      </c>
    </row>
    <row r="292" spans="1:9" x14ac:dyDescent="0.25">
      <c r="A292" s="2">
        <v>32</v>
      </c>
      <c r="B292" s="47">
        <v>45405</v>
      </c>
      <c r="C292" s="47">
        <v>45405</v>
      </c>
      <c r="D292" s="22" t="s">
        <v>329</v>
      </c>
      <c r="E292" s="25" t="s">
        <v>198</v>
      </c>
      <c r="F292" s="19">
        <v>3</v>
      </c>
      <c r="G292" s="19" t="s">
        <v>9</v>
      </c>
      <c r="H292" s="26">
        <v>1416</v>
      </c>
      <c r="I292" s="27">
        <f>+H292*F292</f>
        <v>4248</v>
      </c>
    </row>
    <row r="293" spans="1:9" x14ac:dyDescent="0.25">
      <c r="A293" s="2">
        <v>33</v>
      </c>
      <c r="B293" s="47">
        <v>45405</v>
      </c>
      <c r="C293" s="47">
        <v>45405</v>
      </c>
      <c r="D293" s="22" t="s">
        <v>144</v>
      </c>
      <c r="E293" s="25" t="s">
        <v>196</v>
      </c>
      <c r="F293" s="19">
        <v>10</v>
      </c>
      <c r="G293" s="19" t="s">
        <v>9</v>
      </c>
      <c r="H293" s="27">
        <v>1298</v>
      </c>
      <c r="I293" s="27">
        <f t="shared" si="13"/>
        <v>12980</v>
      </c>
    </row>
    <row r="294" spans="1:9" x14ac:dyDescent="0.25">
      <c r="A294" s="2">
        <v>34</v>
      </c>
      <c r="B294" s="47">
        <v>45405</v>
      </c>
      <c r="C294" s="47">
        <v>45405</v>
      </c>
      <c r="D294" s="22" t="s">
        <v>145</v>
      </c>
      <c r="E294" s="25" t="s">
        <v>197</v>
      </c>
      <c r="F294" s="19">
        <v>9</v>
      </c>
      <c r="G294" s="19" t="s">
        <v>9</v>
      </c>
      <c r="H294" s="27">
        <v>1298</v>
      </c>
      <c r="I294" s="27">
        <f t="shared" si="13"/>
        <v>11682</v>
      </c>
    </row>
    <row r="295" spans="1:9" x14ac:dyDescent="0.25">
      <c r="A295" s="2">
        <v>35</v>
      </c>
      <c r="B295" s="47">
        <v>45405</v>
      </c>
      <c r="C295" s="47">
        <v>45405</v>
      </c>
      <c r="D295" s="22" t="s">
        <v>524</v>
      </c>
      <c r="E295" s="59" t="s">
        <v>521</v>
      </c>
      <c r="F295" s="80">
        <v>10</v>
      </c>
      <c r="G295" s="19" t="s">
        <v>9</v>
      </c>
      <c r="H295" s="26">
        <v>1416</v>
      </c>
      <c r="I295" s="27">
        <f>+H295*F295</f>
        <v>14160</v>
      </c>
    </row>
    <row r="296" spans="1:9" x14ac:dyDescent="0.25">
      <c r="A296" s="2">
        <v>36</v>
      </c>
      <c r="B296" s="17">
        <v>45624</v>
      </c>
      <c r="C296" s="17">
        <v>45624</v>
      </c>
      <c r="D296" s="22" t="s">
        <v>146</v>
      </c>
      <c r="E296" s="25" t="s">
        <v>156</v>
      </c>
      <c r="F296" s="19">
        <v>73</v>
      </c>
      <c r="G296" s="19" t="s">
        <v>9</v>
      </c>
      <c r="H296" s="27">
        <v>566</v>
      </c>
      <c r="I296" s="27">
        <f t="shared" si="13"/>
        <v>41318</v>
      </c>
    </row>
    <row r="297" spans="1:9" x14ac:dyDescent="0.25">
      <c r="A297" s="2">
        <v>37</v>
      </c>
      <c r="B297" s="17">
        <v>45624</v>
      </c>
      <c r="C297" s="17">
        <v>45624</v>
      </c>
      <c r="D297" s="22" t="s">
        <v>525</v>
      </c>
      <c r="E297" s="25" t="s">
        <v>152</v>
      </c>
      <c r="F297" s="19">
        <v>2</v>
      </c>
      <c r="G297" s="19" t="s">
        <v>9</v>
      </c>
      <c r="H297" s="27">
        <v>4956</v>
      </c>
      <c r="I297" s="27">
        <f t="shared" si="13"/>
        <v>9912</v>
      </c>
    </row>
    <row r="298" spans="1:9" x14ac:dyDescent="0.25">
      <c r="A298" s="2">
        <v>38</v>
      </c>
      <c r="B298" s="47">
        <v>45405</v>
      </c>
      <c r="C298" s="47">
        <v>45405</v>
      </c>
      <c r="D298" s="22" t="s">
        <v>147</v>
      </c>
      <c r="E298" s="59" t="s">
        <v>409</v>
      </c>
      <c r="F298" s="80">
        <v>5</v>
      </c>
      <c r="G298" s="19" t="s">
        <v>9</v>
      </c>
      <c r="H298" s="27">
        <v>5534.2</v>
      </c>
      <c r="I298" s="27">
        <f t="shared" si="13"/>
        <v>27671</v>
      </c>
    </row>
    <row r="299" spans="1:9" x14ac:dyDescent="0.25">
      <c r="A299" s="2">
        <v>39</v>
      </c>
      <c r="B299" s="47">
        <v>45405</v>
      </c>
      <c r="C299" s="47">
        <v>45405</v>
      </c>
      <c r="D299" s="22" t="s">
        <v>526</v>
      </c>
      <c r="E299" s="25" t="s">
        <v>597</v>
      </c>
      <c r="F299" s="19">
        <v>22</v>
      </c>
      <c r="G299" s="19" t="s">
        <v>9</v>
      </c>
      <c r="H299" s="27">
        <v>1268.5</v>
      </c>
      <c r="I299" s="27">
        <f t="shared" si="13"/>
        <v>27907</v>
      </c>
    </row>
    <row r="300" spans="1:9" x14ac:dyDescent="0.25">
      <c r="A300" s="2">
        <v>40</v>
      </c>
      <c r="B300" s="17">
        <v>45624</v>
      </c>
      <c r="C300" s="17">
        <v>45624</v>
      </c>
      <c r="D300" s="22" t="s">
        <v>527</v>
      </c>
      <c r="E300" s="25" t="s">
        <v>381</v>
      </c>
      <c r="F300" s="19">
        <v>6</v>
      </c>
      <c r="G300" s="19" t="s">
        <v>9</v>
      </c>
      <c r="H300" s="76">
        <v>4715</v>
      </c>
      <c r="I300" s="76">
        <f t="shared" si="13"/>
        <v>28290</v>
      </c>
    </row>
    <row r="301" spans="1:9" x14ac:dyDescent="0.25">
      <c r="A301" s="2">
        <v>41</v>
      </c>
      <c r="B301" s="17">
        <v>45624</v>
      </c>
      <c r="C301" s="17">
        <v>45624</v>
      </c>
      <c r="D301" s="22" t="s">
        <v>528</v>
      </c>
      <c r="E301" s="25" t="s">
        <v>396</v>
      </c>
      <c r="F301" s="19">
        <v>22</v>
      </c>
      <c r="G301" s="19" t="s">
        <v>9</v>
      </c>
      <c r="H301" s="76">
        <v>4696.3999999999996</v>
      </c>
      <c r="I301" s="76">
        <f t="shared" si="13"/>
        <v>103320.79999999999</v>
      </c>
    </row>
    <row r="302" spans="1:9" x14ac:dyDescent="0.25">
      <c r="A302" s="2">
        <v>42</v>
      </c>
      <c r="B302" s="47">
        <v>45405</v>
      </c>
      <c r="C302" s="47">
        <v>45405</v>
      </c>
      <c r="D302" s="22" t="s">
        <v>148</v>
      </c>
      <c r="E302" s="25" t="s">
        <v>580</v>
      </c>
      <c r="F302" s="19">
        <v>5</v>
      </c>
      <c r="G302" s="19" t="s">
        <v>9</v>
      </c>
      <c r="H302" s="76">
        <v>4596.1000000000004</v>
      </c>
      <c r="I302" s="76">
        <f t="shared" si="13"/>
        <v>22980.5</v>
      </c>
    </row>
    <row r="303" spans="1:9" x14ac:dyDescent="0.25">
      <c r="A303" s="2">
        <v>43</v>
      </c>
      <c r="B303" s="17">
        <v>45624</v>
      </c>
      <c r="C303" s="17">
        <v>45624</v>
      </c>
      <c r="D303" s="22" t="s">
        <v>149</v>
      </c>
      <c r="E303" s="25" t="s">
        <v>393</v>
      </c>
      <c r="F303" s="19">
        <v>41</v>
      </c>
      <c r="G303" s="19" t="s">
        <v>9</v>
      </c>
      <c r="H303" s="76">
        <v>4715</v>
      </c>
      <c r="I303" s="76">
        <f t="shared" si="13"/>
        <v>193315</v>
      </c>
    </row>
    <row r="304" spans="1:9" x14ac:dyDescent="0.25">
      <c r="A304" s="2">
        <v>44</v>
      </c>
      <c r="B304" s="47">
        <v>45405</v>
      </c>
      <c r="C304" s="47">
        <v>45405</v>
      </c>
      <c r="D304" s="22" t="s">
        <v>529</v>
      </c>
      <c r="E304" s="25" t="s">
        <v>582</v>
      </c>
      <c r="F304" s="19">
        <v>60</v>
      </c>
      <c r="G304" s="19" t="s">
        <v>9</v>
      </c>
      <c r="H304" s="76">
        <v>5776.1</v>
      </c>
      <c r="I304" s="76">
        <f t="shared" si="13"/>
        <v>346566</v>
      </c>
    </row>
    <row r="305" spans="1:9" x14ac:dyDescent="0.25">
      <c r="A305" s="2">
        <v>45</v>
      </c>
      <c r="B305" s="17">
        <v>45624</v>
      </c>
      <c r="C305" s="17">
        <v>45624</v>
      </c>
      <c r="D305" s="22" t="s">
        <v>530</v>
      </c>
      <c r="E305" s="25" t="s">
        <v>392</v>
      </c>
      <c r="F305" s="19">
        <v>52</v>
      </c>
      <c r="G305" s="19" t="s">
        <v>9</v>
      </c>
      <c r="H305" s="76">
        <v>4715</v>
      </c>
      <c r="I305" s="76">
        <f t="shared" si="13"/>
        <v>245180</v>
      </c>
    </row>
    <row r="306" spans="1:9" x14ac:dyDescent="0.25">
      <c r="A306" s="2">
        <v>46</v>
      </c>
      <c r="B306" s="17">
        <v>45624</v>
      </c>
      <c r="C306" s="17">
        <v>45624</v>
      </c>
      <c r="D306" s="22" t="s">
        <v>137</v>
      </c>
      <c r="E306" s="25" t="s">
        <v>382</v>
      </c>
      <c r="F306" s="19">
        <v>7</v>
      </c>
      <c r="G306" s="19" t="s">
        <v>9</v>
      </c>
      <c r="H306" s="76">
        <v>10561</v>
      </c>
      <c r="I306" s="76">
        <f t="shared" si="13"/>
        <v>73927</v>
      </c>
    </row>
    <row r="307" spans="1:9" x14ac:dyDescent="0.25">
      <c r="A307" s="2">
        <v>47</v>
      </c>
      <c r="B307" s="47">
        <v>45405</v>
      </c>
      <c r="C307" s="47">
        <v>45405</v>
      </c>
      <c r="D307" s="22" t="s">
        <v>531</v>
      </c>
      <c r="E307" s="25" t="s">
        <v>158</v>
      </c>
      <c r="F307" s="19">
        <f>10-5</f>
        <v>5</v>
      </c>
      <c r="G307" s="19" t="s">
        <v>9</v>
      </c>
      <c r="H307" s="27">
        <v>3131.72</v>
      </c>
      <c r="I307" s="27">
        <f t="shared" si="13"/>
        <v>15658.599999999999</v>
      </c>
    </row>
    <row r="308" spans="1:9" x14ac:dyDescent="0.25">
      <c r="A308" s="2">
        <v>48</v>
      </c>
      <c r="B308" s="47">
        <v>45405</v>
      </c>
      <c r="C308" s="47">
        <v>45405</v>
      </c>
      <c r="D308" s="22" t="s">
        <v>138</v>
      </c>
      <c r="E308" s="25" t="s">
        <v>383</v>
      </c>
      <c r="F308" s="19">
        <v>4</v>
      </c>
      <c r="G308" s="19" t="s">
        <v>9</v>
      </c>
      <c r="H308" s="76">
        <v>10561</v>
      </c>
      <c r="I308" s="76">
        <f t="shared" si="13"/>
        <v>42244</v>
      </c>
    </row>
    <row r="309" spans="1:9" x14ac:dyDescent="0.25">
      <c r="A309" s="2">
        <v>49</v>
      </c>
      <c r="B309" s="47">
        <v>45405</v>
      </c>
      <c r="C309" s="47">
        <v>45405</v>
      </c>
      <c r="D309" s="22" t="s">
        <v>532</v>
      </c>
      <c r="E309" s="25" t="s">
        <v>161</v>
      </c>
      <c r="F309" s="19">
        <v>25</v>
      </c>
      <c r="G309" s="19" t="s">
        <v>9</v>
      </c>
      <c r="H309" s="76">
        <v>3563.6</v>
      </c>
      <c r="I309" s="76">
        <f t="shared" si="13"/>
        <v>89090</v>
      </c>
    </row>
    <row r="310" spans="1:9" x14ac:dyDescent="0.25">
      <c r="A310" s="2">
        <v>50</v>
      </c>
      <c r="B310" s="66">
        <v>45624</v>
      </c>
      <c r="C310" s="66">
        <v>45624</v>
      </c>
      <c r="D310" s="22" t="s">
        <v>533</v>
      </c>
      <c r="E310" s="69" t="s">
        <v>231</v>
      </c>
      <c r="F310" s="67">
        <v>752</v>
      </c>
      <c r="G310" s="67" t="s">
        <v>9</v>
      </c>
      <c r="H310" s="79">
        <v>1768.66</v>
      </c>
      <c r="I310" s="79">
        <f t="shared" si="13"/>
        <v>1330032.32</v>
      </c>
    </row>
    <row r="311" spans="1:9" x14ac:dyDescent="0.25">
      <c r="A311" s="2">
        <v>51</v>
      </c>
      <c r="B311" s="47">
        <v>45405</v>
      </c>
      <c r="C311" s="47">
        <v>45405</v>
      </c>
      <c r="D311" s="22" t="s">
        <v>139</v>
      </c>
      <c r="E311" s="25" t="s">
        <v>386</v>
      </c>
      <c r="F311" s="19">
        <v>10</v>
      </c>
      <c r="G311" s="19" t="s">
        <v>9</v>
      </c>
      <c r="H311" s="27">
        <v>1256.58</v>
      </c>
      <c r="I311" s="27">
        <f t="shared" si="13"/>
        <v>12565.8</v>
      </c>
    </row>
    <row r="312" spans="1:9" x14ac:dyDescent="0.25">
      <c r="A312" s="2">
        <v>52</v>
      </c>
      <c r="B312" s="47">
        <v>45405</v>
      </c>
      <c r="C312" s="47">
        <v>45405</v>
      </c>
      <c r="D312" s="22" t="s">
        <v>534</v>
      </c>
      <c r="E312" s="25" t="s">
        <v>330</v>
      </c>
      <c r="F312" s="19">
        <v>9</v>
      </c>
      <c r="G312" s="19" t="s">
        <v>9</v>
      </c>
      <c r="H312" s="76">
        <v>1018.93</v>
      </c>
      <c r="I312" s="76">
        <f>+H312*F312</f>
        <v>9170.369999999999</v>
      </c>
    </row>
    <row r="313" spans="1:9" x14ac:dyDescent="0.25">
      <c r="A313" s="2">
        <v>53</v>
      </c>
      <c r="B313" s="47">
        <v>45405</v>
      </c>
      <c r="C313" s="47">
        <v>45405</v>
      </c>
      <c r="D313" s="22" t="s">
        <v>140</v>
      </c>
      <c r="E313" s="25" t="s">
        <v>387</v>
      </c>
      <c r="F313" s="19">
        <v>9</v>
      </c>
      <c r="G313" s="19" t="s">
        <v>9</v>
      </c>
      <c r="H313" s="76">
        <v>1018.93</v>
      </c>
      <c r="I313" s="76">
        <f>+H313*F313</f>
        <v>9170.369999999999</v>
      </c>
    </row>
    <row r="314" spans="1:9" x14ac:dyDescent="0.25">
      <c r="A314" s="2">
        <v>54</v>
      </c>
      <c r="B314" s="47">
        <v>45405</v>
      </c>
      <c r="C314" s="47">
        <v>45405</v>
      </c>
      <c r="D314" s="22" t="s">
        <v>535</v>
      </c>
      <c r="E314" s="59" t="s">
        <v>424</v>
      </c>
      <c r="F314" s="80">
        <v>36</v>
      </c>
      <c r="G314" s="19" t="s">
        <v>9</v>
      </c>
      <c r="H314" s="76">
        <v>1262.5999999999999</v>
      </c>
      <c r="I314" s="76">
        <f t="shared" ref="I314:I324" si="14">+H314*F314</f>
        <v>45453.599999999999</v>
      </c>
    </row>
    <row r="315" spans="1:9" x14ac:dyDescent="0.25">
      <c r="A315" s="2">
        <v>55</v>
      </c>
      <c r="B315" s="47">
        <v>45405</v>
      </c>
      <c r="C315" s="47">
        <v>45405</v>
      </c>
      <c r="D315" s="22" t="s">
        <v>151</v>
      </c>
      <c r="E315" s="59" t="s">
        <v>414</v>
      </c>
      <c r="F315" s="80">
        <v>3</v>
      </c>
      <c r="G315" s="19" t="s">
        <v>9</v>
      </c>
      <c r="H315" s="76">
        <v>1994.2</v>
      </c>
      <c r="I315" s="76">
        <f t="shared" si="14"/>
        <v>5982.6</v>
      </c>
    </row>
    <row r="316" spans="1:9" x14ac:dyDescent="0.25">
      <c r="A316" s="2">
        <v>56</v>
      </c>
      <c r="B316" s="47">
        <v>45405</v>
      </c>
      <c r="C316" s="47">
        <v>45405</v>
      </c>
      <c r="D316" s="22" t="s">
        <v>162</v>
      </c>
      <c r="E316" s="59" t="s">
        <v>408</v>
      </c>
      <c r="F316" s="80">
        <v>15</v>
      </c>
      <c r="G316" s="19" t="s">
        <v>9</v>
      </c>
      <c r="H316" s="76">
        <v>4224.3999999999996</v>
      </c>
      <c r="I316" s="76">
        <f t="shared" si="14"/>
        <v>63365.999999999993</v>
      </c>
    </row>
    <row r="317" spans="1:9" x14ac:dyDescent="0.25">
      <c r="A317" s="2">
        <v>57</v>
      </c>
      <c r="B317" s="47">
        <v>45405</v>
      </c>
      <c r="C317" s="47">
        <v>45405</v>
      </c>
      <c r="D317" s="22" t="s">
        <v>163</v>
      </c>
      <c r="E317" s="25" t="s">
        <v>155</v>
      </c>
      <c r="F317" s="19">
        <v>4</v>
      </c>
      <c r="G317" s="19" t="s">
        <v>9</v>
      </c>
      <c r="H317" s="27">
        <v>1994.2</v>
      </c>
      <c r="I317" s="27">
        <f t="shared" si="14"/>
        <v>7976.8</v>
      </c>
    </row>
    <row r="318" spans="1:9" x14ac:dyDescent="0.25">
      <c r="A318" s="2">
        <v>58</v>
      </c>
      <c r="B318" s="17">
        <v>45624</v>
      </c>
      <c r="C318" s="17">
        <v>45624</v>
      </c>
      <c r="D318" s="22" t="s">
        <v>164</v>
      </c>
      <c r="E318" s="63" t="s">
        <v>320</v>
      </c>
      <c r="F318" s="64">
        <v>8</v>
      </c>
      <c r="G318" s="19" t="s">
        <v>9</v>
      </c>
      <c r="H318" s="76">
        <v>5782</v>
      </c>
      <c r="I318" s="76">
        <f>F318*H318</f>
        <v>46256</v>
      </c>
    </row>
    <row r="319" spans="1:9" x14ac:dyDescent="0.25">
      <c r="A319" s="2">
        <v>59</v>
      </c>
      <c r="B319" s="47">
        <v>45405</v>
      </c>
      <c r="C319" s="47">
        <v>45405</v>
      </c>
      <c r="D319" s="22" t="s">
        <v>165</v>
      </c>
      <c r="E319" s="63" t="s">
        <v>583</v>
      </c>
      <c r="F319" s="64">
        <v>25</v>
      </c>
      <c r="G319" s="19" t="s">
        <v>9</v>
      </c>
      <c r="H319" s="76">
        <v>2832</v>
      </c>
      <c r="I319" s="76">
        <f>F319*H319</f>
        <v>70800</v>
      </c>
    </row>
    <row r="320" spans="1:9" x14ac:dyDescent="0.25">
      <c r="A320" s="2">
        <v>60</v>
      </c>
      <c r="B320" s="47">
        <v>45405</v>
      </c>
      <c r="C320" s="47">
        <v>45405</v>
      </c>
      <c r="D320" s="22" t="s">
        <v>166</v>
      </c>
      <c r="E320" s="59" t="s">
        <v>403</v>
      </c>
      <c r="F320" s="80">
        <v>79</v>
      </c>
      <c r="G320" s="19" t="s">
        <v>9</v>
      </c>
      <c r="H320" s="76">
        <v>5280.5</v>
      </c>
      <c r="I320" s="76">
        <f t="shared" si="14"/>
        <v>417159.5</v>
      </c>
    </row>
    <row r="321" spans="1:9" x14ac:dyDescent="0.25">
      <c r="A321" s="2">
        <v>61</v>
      </c>
      <c r="B321" s="47">
        <v>45405</v>
      </c>
      <c r="C321" s="47">
        <v>45405</v>
      </c>
      <c r="D321" s="22" t="s">
        <v>167</v>
      </c>
      <c r="E321" s="59" t="s">
        <v>404</v>
      </c>
      <c r="F321" s="80">
        <v>9</v>
      </c>
      <c r="G321" s="19" t="s">
        <v>9</v>
      </c>
      <c r="H321" s="76">
        <v>566.4</v>
      </c>
      <c r="I321" s="76">
        <f t="shared" si="14"/>
        <v>5097.5999999999995</v>
      </c>
    </row>
    <row r="322" spans="1:9" x14ac:dyDescent="0.25">
      <c r="A322" s="2">
        <v>62</v>
      </c>
      <c r="B322" s="47">
        <v>45405</v>
      </c>
      <c r="C322" s="47">
        <v>45405</v>
      </c>
      <c r="D322" s="22" t="s">
        <v>168</v>
      </c>
      <c r="E322" s="48" t="s">
        <v>586</v>
      </c>
      <c r="F322" s="46">
        <v>3</v>
      </c>
      <c r="G322" s="19" t="s">
        <v>9</v>
      </c>
      <c r="H322" s="76">
        <v>22000</v>
      </c>
      <c r="I322" s="76">
        <f t="shared" si="14"/>
        <v>66000</v>
      </c>
    </row>
    <row r="323" spans="1:9" x14ac:dyDescent="0.25">
      <c r="A323" s="2">
        <v>63</v>
      </c>
      <c r="B323" s="47">
        <v>45405</v>
      </c>
      <c r="C323" s="47">
        <v>45405</v>
      </c>
      <c r="D323" s="22" t="s">
        <v>169</v>
      </c>
      <c r="E323" s="59" t="s">
        <v>407</v>
      </c>
      <c r="F323" s="80">
        <v>3</v>
      </c>
      <c r="G323" s="19" t="s">
        <v>9</v>
      </c>
      <c r="H323" s="76">
        <v>1587.1</v>
      </c>
      <c r="I323" s="76">
        <f t="shared" si="14"/>
        <v>4761.2999999999993</v>
      </c>
    </row>
    <row r="324" spans="1:9" x14ac:dyDescent="0.25">
      <c r="A324" s="2">
        <v>64</v>
      </c>
      <c r="B324" s="47">
        <v>45405</v>
      </c>
      <c r="C324" s="47">
        <v>45405</v>
      </c>
      <c r="D324" s="22" t="s">
        <v>170</v>
      </c>
      <c r="E324" s="25" t="s">
        <v>159</v>
      </c>
      <c r="F324" s="19">
        <v>13</v>
      </c>
      <c r="G324" s="19" t="s">
        <v>9</v>
      </c>
      <c r="H324" s="76">
        <v>3157.09</v>
      </c>
      <c r="I324" s="76">
        <f t="shared" si="14"/>
        <v>41042.17</v>
      </c>
    </row>
    <row r="325" spans="1:9" x14ac:dyDescent="0.25">
      <c r="A325" s="2">
        <v>65</v>
      </c>
      <c r="B325" s="17">
        <v>45364</v>
      </c>
      <c r="C325" s="17">
        <v>45364</v>
      </c>
      <c r="D325" s="22" t="s">
        <v>171</v>
      </c>
      <c r="E325" s="25" t="s">
        <v>107</v>
      </c>
      <c r="F325" s="19">
        <v>5</v>
      </c>
      <c r="G325" s="19" t="s">
        <v>9</v>
      </c>
      <c r="H325" s="76">
        <v>6962</v>
      </c>
      <c r="I325" s="76">
        <f t="shared" ref="I325:I330" si="15">F325*H325</f>
        <v>34810</v>
      </c>
    </row>
    <row r="326" spans="1:9" x14ac:dyDescent="0.25">
      <c r="A326" s="2">
        <v>66</v>
      </c>
      <c r="B326" s="47">
        <v>45405</v>
      </c>
      <c r="C326" s="47">
        <v>45405</v>
      </c>
      <c r="D326" s="22" t="s">
        <v>172</v>
      </c>
      <c r="E326" s="25" t="s">
        <v>598</v>
      </c>
      <c r="F326" s="19">
        <v>73</v>
      </c>
      <c r="G326" s="19" t="s">
        <v>9</v>
      </c>
      <c r="H326" s="27">
        <v>3047.94</v>
      </c>
      <c r="I326" s="27">
        <f t="shared" ref="I326" si="16">+H326*F326</f>
        <v>222499.62</v>
      </c>
    </row>
    <row r="327" spans="1:9" x14ac:dyDescent="0.25">
      <c r="A327" s="2">
        <v>67</v>
      </c>
      <c r="B327" s="17">
        <v>45364</v>
      </c>
      <c r="C327" s="17">
        <v>45364</v>
      </c>
      <c r="D327" s="22" t="s">
        <v>536</v>
      </c>
      <c r="E327" s="25" t="s">
        <v>105</v>
      </c>
      <c r="F327" s="19">
        <v>18</v>
      </c>
      <c r="G327" s="19" t="s">
        <v>9</v>
      </c>
      <c r="H327" s="76">
        <v>8142</v>
      </c>
      <c r="I327" s="76">
        <f t="shared" si="15"/>
        <v>146556</v>
      </c>
    </row>
    <row r="328" spans="1:9" x14ac:dyDescent="0.25">
      <c r="A328" s="2">
        <v>68</v>
      </c>
      <c r="B328" s="17">
        <v>45366</v>
      </c>
      <c r="C328" s="17">
        <v>45366</v>
      </c>
      <c r="D328" s="22" t="s">
        <v>173</v>
      </c>
      <c r="E328" s="25" t="s">
        <v>132</v>
      </c>
      <c r="F328" s="19">
        <v>10</v>
      </c>
      <c r="G328" s="19" t="s">
        <v>9</v>
      </c>
      <c r="H328" s="76">
        <v>8962.0059999999994</v>
      </c>
      <c r="I328" s="76">
        <f t="shared" si="15"/>
        <v>89620.06</v>
      </c>
    </row>
    <row r="329" spans="1:9" x14ac:dyDescent="0.25">
      <c r="A329" s="2">
        <v>69</v>
      </c>
      <c r="B329" s="17">
        <v>45366</v>
      </c>
      <c r="C329" s="17">
        <v>45366</v>
      </c>
      <c r="D329" s="22" t="s">
        <v>174</v>
      </c>
      <c r="E329" s="25" t="s">
        <v>103</v>
      </c>
      <c r="F329" s="19">
        <v>3</v>
      </c>
      <c r="G329" s="19" t="s">
        <v>9</v>
      </c>
      <c r="H329" s="76">
        <v>6962</v>
      </c>
      <c r="I329" s="76">
        <f t="shared" si="15"/>
        <v>20886</v>
      </c>
    </row>
    <row r="330" spans="1:9" x14ac:dyDescent="0.25">
      <c r="A330" s="2">
        <v>70</v>
      </c>
      <c r="B330" s="17">
        <v>45366</v>
      </c>
      <c r="C330" s="17">
        <v>45366</v>
      </c>
      <c r="D330" s="22" t="s">
        <v>175</v>
      </c>
      <c r="E330" s="25" t="s">
        <v>127</v>
      </c>
      <c r="F330" s="19">
        <v>20</v>
      </c>
      <c r="G330" s="19" t="s">
        <v>9</v>
      </c>
      <c r="H330" s="76">
        <v>6490</v>
      </c>
      <c r="I330" s="76">
        <f t="shared" si="15"/>
        <v>129800</v>
      </c>
    </row>
    <row r="331" spans="1:9" x14ac:dyDescent="0.25">
      <c r="A331" s="2">
        <v>71</v>
      </c>
      <c r="B331" s="47">
        <v>45405</v>
      </c>
      <c r="C331" s="47">
        <v>45405</v>
      </c>
      <c r="D331" s="22" t="s">
        <v>176</v>
      </c>
      <c r="E331" s="25" t="s">
        <v>328</v>
      </c>
      <c r="F331" s="19">
        <v>48</v>
      </c>
      <c r="G331" s="19" t="s">
        <v>9</v>
      </c>
      <c r="H331" s="76">
        <v>991.2</v>
      </c>
      <c r="I331" s="76">
        <f>+H331*F331</f>
        <v>47577.600000000006</v>
      </c>
    </row>
    <row r="332" spans="1:9" x14ac:dyDescent="0.25">
      <c r="A332" s="2">
        <v>72</v>
      </c>
      <c r="B332" s="47">
        <v>45405</v>
      </c>
      <c r="C332" s="47">
        <v>45405</v>
      </c>
      <c r="D332" s="22" t="s">
        <v>177</v>
      </c>
      <c r="E332" s="25" t="s">
        <v>395</v>
      </c>
      <c r="F332" s="19">
        <v>42</v>
      </c>
      <c r="G332" s="19" t="s">
        <v>9</v>
      </c>
      <c r="H332" s="76">
        <v>1767.65</v>
      </c>
      <c r="I332" s="76">
        <f t="shared" ref="I332:I333" si="17">+H332*F332</f>
        <v>74241.3</v>
      </c>
    </row>
    <row r="333" spans="1:9" x14ac:dyDescent="0.25">
      <c r="A333" s="2">
        <v>73</v>
      </c>
      <c r="B333" s="47">
        <v>45405</v>
      </c>
      <c r="C333" s="47">
        <v>45405</v>
      </c>
      <c r="D333" s="22" t="s">
        <v>584</v>
      </c>
      <c r="E333" s="25" t="s">
        <v>423</v>
      </c>
      <c r="F333" s="19">
        <v>10</v>
      </c>
      <c r="G333" s="19" t="s">
        <v>9</v>
      </c>
      <c r="H333" s="76">
        <v>4307</v>
      </c>
      <c r="I333" s="76">
        <f t="shared" si="17"/>
        <v>43070</v>
      </c>
    </row>
    <row r="334" spans="1:9" x14ac:dyDescent="0.25">
      <c r="A334" s="2">
        <v>74</v>
      </c>
      <c r="B334" s="47">
        <v>45405</v>
      </c>
      <c r="C334" s="47">
        <v>45405</v>
      </c>
      <c r="D334" s="22" t="s">
        <v>426</v>
      </c>
      <c r="E334" s="25" t="s">
        <v>518</v>
      </c>
      <c r="F334" s="19">
        <v>26</v>
      </c>
      <c r="G334" s="19" t="s">
        <v>9</v>
      </c>
      <c r="H334" s="76">
        <v>2815</v>
      </c>
      <c r="I334" s="76">
        <f>+H334*F334</f>
        <v>73190</v>
      </c>
    </row>
    <row r="335" spans="1:9" x14ac:dyDescent="0.25">
      <c r="A335" s="2">
        <v>75</v>
      </c>
      <c r="B335" s="47">
        <v>45405</v>
      </c>
      <c r="C335" s="47">
        <v>45405</v>
      </c>
      <c r="D335" s="22" t="s">
        <v>427</v>
      </c>
      <c r="E335" s="25" t="s">
        <v>589</v>
      </c>
      <c r="F335" s="19">
        <v>2</v>
      </c>
      <c r="G335" s="19" t="s">
        <v>9</v>
      </c>
      <c r="H335" s="76">
        <v>26000</v>
      </c>
      <c r="I335" s="76">
        <f>+H335*F335</f>
        <v>52000</v>
      </c>
    </row>
    <row r="336" spans="1:9" x14ac:dyDescent="0.25">
      <c r="A336" s="2">
        <v>76</v>
      </c>
      <c r="B336" s="47">
        <v>45405</v>
      </c>
      <c r="C336" s="47">
        <v>45405</v>
      </c>
      <c r="D336" s="22" t="s">
        <v>178</v>
      </c>
      <c r="E336" s="25" t="s">
        <v>388</v>
      </c>
      <c r="F336" s="19">
        <v>15</v>
      </c>
      <c r="G336" s="19" t="s">
        <v>9</v>
      </c>
      <c r="H336" s="76">
        <v>873.2</v>
      </c>
      <c r="I336" s="76">
        <f>+H336*F336</f>
        <v>13098</v>
      </c>
    </row>
    <row r="337" spans="1:9" x14ac:dyDescent="0.25">
      <c r="A337" s="2">
        <v>77</v>
      </c>
      <c r="B337" s="47">
        <v>45405</v>
      </c>
      <c r="C337" s="47">
        <v>45405</v>
      </c>
      <c r="D337" s="22" t="s">
        <v>428</v>
      </c>
      <c r="E337" s="25" t="s">
        <v>389</v>
      </c>
      <c r="F337" s="19">
        <v>15</v>
      </c>
      <c r="G337" s="19" t="s">
        <v>9</v>
      </c>
      <c r="H337" s="76">
        <v>955.8</v>
      </c>
      <c r="I337" s="76">
        <f t="shared" ref="I337:I338" si="18">+H337*F337</f>
        <v>14337</v>
      </c>
    </row>
    <row r="338" spans="1:9" x14ac:dyDescent="0.25">
      <c r="A338" s="2">
        <v>78</v>
      </c>
      <c r="B338" s="47">
        <v>45405</v>
      </c>
      <c r="C338" s="47">
        <v>45405</v>
      </c>
      <c r="D338" s="22" t="s">
        <v>429</v>
      </c>
      <c r="E338" s="25" t="s">
        <v>390</v>
      </c>
      <c r="F338" s="19">
        <v>6</v>
      </c>
      <c r="G338" s="19" t="s">
        <v>9</v>
      </c>
      <c r="H338" s="76">
        <v>696.2</v>
      </c>
      <c r="I338" s="76">
        <f t="shared" si="18"/>
        <v>4177.2000000000007</v>
      </c>
    </row>
    <row r="339" spans="1:9" x14ac:dyDescent="0.25">
      <c r="A339" s="2">
        <v>79</v>
      </c>
      <c r="B339" s="47">
        <v>45405</v>
      </c>
      <c r="C339" s="47">
        <v>45405</v>
      </c>
      <c r="D339" s="22" t="s">
        <v>179</v>
      </c>
      <c r="E339" s="59" t="s">
        <v>422</v>
      </c>
      <c r="F339" s="80">
        <v>24</v>
      </c>
      <c r="G339" s="19" t="s">
        <v>9</v>
      </c>
      <c r="H339" s="76">
        <v>502.9</v>
      </c>
      <c r="I339" s="76">
        <f>+H339*F339</f>
        <v>12069.599999999999</v>
      </c>
    </row>
    <row r="340" spans="1:9" x14ac:dyDescent="0.25">
      <c r="A340" s="2">
        <v>80</v>
      </c>
      <c r="B340" s="47">
        <v>45405</v>
      </c>
      <c r="C340" s="47">
        <v>45405</v>
      </c>
      <c r="D340" s="22" t="s">
        <v>180</v>
      </c>
      <c r="E340" s="48" t="s">
        <v>587</v>
      </c>
      <c r="F340" s="46">
        <v>1</v>
      </c>
      <c r="G340" s="19" t="s">
        <v>9</v>
      </c>
      <c r="H340" s="76">
        <v>52000</v>
      </c>
      <c r="I340" s="76">
        <f>+H340*F340</f>
        <v>52000</v>
      </c>
    </row>
    <row r="341" spans="1:9" x14ac:dyDescent="0.25">
      <c r="A341" s="2">
        <v>81</v>
      </c>
      <c r="B341" s="47">
        <v>45405</v>
      </c>
      <c r="C341" s="47">
        <v>45405</v>
      </c>
      <c r="D341" s="22" t="s">
        <v>181</v>
      </c>
      <c r="E341" s="48" t="s">
        <v>588</v>
      </c>
      <c r="F341" s="46">
        <v>1</v>
      </c>
      <c r="G341" s="19" t="s">
        <v>9</v>
      </c>
      <c r="H341" s="76">
        <v>48000</v>
      </c>
      <c r="I341" s="76">
        <f>+H341*F341</f>
        <v>48000</v>
      </c>
    </row>
    <row r="342" spans="1:9" x14ac:dyDescent="0.25">
      <c r="A342" s="2">
        <v>82</v>
      </c>
      <c r="B342" s="30">
        <v>45364</v>
      </c>
      <c r="C342" s="29">
        <v>45364</v>
      </c>
      <c r="D342" s="22" t="s">
        <v>182</v>
      </c>
      <c r="E342" s="88" t="s">
        <v>104</v>
      </c>
      <c r="F342" s="19">
        <v>20</v>
      </c>
      <c r="G342" s="19" t="s">
        <v>9</v>
      </c>
      <c r="H342" s="27">
        <v>8142</v>
      </c>
      <c r="I342" s="27">
        <f>F342*H342</f>
        <v>162840</v>
      </c>
    </row>
    <row r="343" spans="1:9" x14ac:dyDescent="0.25">
      <c r="A343" s="2">
        <v>83</v>
      </c>
      <c r="B343" s="47">
        <v>45405</v>
      </c>
      <c r="C343" s="47">
        <v>45405</v>
      </c>
      <c r="D343" s="22" t="s">
        <v>183</v>
      </c>
      <c r="E343" s="25" t="s">
        <v>379</v>
      </c>
      <c r="F343" s="19">
        <v>14</v>
      </c>
      <c r="G343" s="19" t="s">
        <v>9</v>
      </c>
      <c r="H343" s="76">
        <v>2301</v>
      </c>
      <c r="I343" s="76">
        <f>+H343*F343</f>
        <v>32214</v>
      </c>
    </row>
    <row r="344" spans="1:9" x14ac:dyDescent="0.25">
      <c r="A344" s="2">
        <v>84</v>
      </c>
      <c r="B344" s="47">
        <v>45405</v>
      </c>
      <c r="C344" s="47">
        <v>45405</v>
      </c>
      <c r="D344" s="22" t="s">
        <v>184</v>
      </c>
      <c r="E344" s="25" t="s">
        <v>195</v>
      </c>
      <c r="F344" s="19">
        <v>10</v>
      </c>
      <c r="G344" s="19" t="s">
        <v>9</v>
      </c>
      <c r="H344" s="27">
        <v>8130.2</v>
      </c>
      <c r="I344" s="27">
        <f t="shared" ref="I344" si="19">+H344*F344</f>
        <v>81302</v>
      </c>
    </row>
    <row r="345" spans="1:9" x14ac:dyDescent="0.25">
      <c r="A345" s="2">
        <v>85</v>
      </c>
      <c r="B345" s="47">
        <v>45405</v>
      </c>
      <c r="C345" s="47">
        <v>45405</v>
      </c>
      <c r="D345" s="22" t="s">
        <v>185</v>
      </c>
      <c r="E345" s="25" t="s">
        <v>157</v>
      </c>
      <c r="F345" s="19">
        <v>35</v>
      </c>
      <c r="G345" s="19" t="s">
        <v>9</v>
      </c>
      <c r="H345" s="27">
        <v>2301</v>
      </c>
      <c r="I345" s="27">
        <f>+H345*F345</f>
        <v>80535</v>
      </c>
    </row>
    <row r="346" spans="1:9" x14ac:dyDescent="0.25">
      <c r="A346" s="2">
        <v>86</v>
      </c>
      <c r="B346" s="17">
        <v>45624</v>
      </c>
      <c r="C346" s="17">
        <v>45624</v>
      </c>
      <c r="D346" s="22" t="s">
        <v>186</v>
      </c>
      <c r="E346" s="5" t="s">
        <v>416</v>
      </c>
      <c r="F346" s="2">
        <v>5</v>
      </c>
      <c r="G346" s="19" t="s">
        <v>9</v>
      </c>
      <c r="H346" s="76">
        <v>2301</v>
      </c>
      <c r="I346" s="76">
        <f>F346*H346</f>
        <v>11505</v>
      </c>
    </row>
    <row r="347" spans="1:9" x14ac:dyDescent="0.25">
      <c r="A347" s="2">
        <v>87</v>
      </c>
      <c r="B347" s="47">
        <v>45405</v>
      </c>
      <c r="C347" s="47">
        <v>45405</v>
      </c>
      <c r="D347" s="22" t="s">
        <v>187</v>
      </c>
      <c r="E347" s="25" t="s">
        <v>575</v>
      </c>
      <c r="F347" s="19">
        <v>25</v>
      </c>
      <c r="G347" s="19" t="s">
        <v>9</v>
      </c>
      <c r="H347" s="76">
        <v>9204</v>
      </c>
      <c r="I347" s="76">
        <f t="shared" ref="I347" si="20">+H347*F347</f>
        <v>230100</v>
      </c>
    </row>
    <row r="348" spans="1:9" x14ac:dyDescent="0.25">
      <c r="A348" s="2">
        <v>88</v>
      </c>
      <c r="B348" s="47">
        <v>45405</v>
      </c>
      <c r="C348" s="47">
        <v>45405</v>
      </c>
      <c r="D348" s="22" t="s">
        <v>188</v>
      </c>
      <c r="E348" s="5" t="s">
        <v>411</v>
      </c>
      <c r="F348" s="2">
        <v>10</v>
      </c>
      <c r="G348" s="19" t="s">
        <v>9</v>
      </c>
      <c r="H348" s="76">
        <v>9204</v>
      </c>
      <c r="I348" s="76">
        <f t="shared" ref="I348" si="21">F348*H348</f>
        <v>92040</v>
      </c>
    </row>
    <row r="349" spans="1:9" x14ac:dyDescent="0.25">
      <c r="A349" s="2">
        <v>89</v>
      </c>
      <c r="B349" s="17">
        <v>45624</v>
      </c>
      <c r="C349" s="17">
        <v>45624</v>
      </c>
      <c r="D349" s="22" t="s">
        <v>189</v>
      </c>
      <c r="E349" s="63" t="s">
        <v>317</v>
      </c>
      <c r="F349" s="64">
        <v>6</v>
      </c>
      <c r="G349" s="19" t="s">
        <v>9</v>
      </c>
      <c r="H349" s="76">
        <v>46610</v>
      </c>
      <c r="I349" s="76">
        <f>F349*H349</f>
        <v>279660</v>
      </c>
    </row>
    <row r="350" spans="1:9" x14ac:dyDescent="0.25">
      <c r="A350" s="2">
        <v>90</v>
      </c>
      <c r="B350" s="17">
        <v>45624</v>
      </c>
      <c r="C350" s="17">
        <v>45624</v>
      </c>
      <c r="D350" s="22" t="s">
        <v>190</v>
      </c>
      <c r="E350" s="63" t="s">
        <v>318</v>
      </c>
      <c r="F350" s="64">
        <v>5</v>
      </c>
      <c r="G350" s="19" t="s">
        <v>9</v>
      </c>
      <c r="H350" s="76">
        <v>57230</v>
      </c>
      <c r="I350" s="76">
        <f>F350*H350</f>
        <v>286150</v>
      </c>
    </row>
    <row r="351" spans="1:9" x14ac:dyDescent="0.25">
      <c r="A351" s="2">
        <v>91</v>
      </c>
      <c r="B351" s="17">
        <v>45624</v>
      </c>
      <c r="C351" s="17">
        <v>45624</v>
      </c>
      <c r="D351" s="22" t="s">
        <v>191</v>
      </c>
      <c r="E351" s="63" t="s">
        <v>333</v>
      </c>
      <c r="F351" s="64">
        <v>5</v>
      </c>
      <c r="G351" s="19" t="s">
        <v>9</v>
      </c>
      <c r="H351" s="76">
        <v>57230</v>
      </c>
      <c r="I351" s="76">
        <f>F351*H351</f>
        <v>286150</v>
      </c>
    </row>
    <row r="352" spans="1:9" x14ac:dyDescent="0.25">
      <c r="A352" s="2">
        <v>92</v>
      </c>
      <c r="B352" s="17">
        <v>45532</v>
      </c>
      <c r="C352" s="17">
        <v>45532</v>
      </c>
      <c r="D352" s="22" t="s">
        <v>192</v>
      </c>
      <c r="E352" s="63" t="s">
        <v>323</v>
      </c>
      <c r="F352" s="64">
        <v>22</v>
      </c>
      <c r="G352" s="19" t="s">
        <v>9</v>
      </c>
      <c r="H352" s="76">
        <v>5695.85</v>
      </c>
      <c r="I352" s="76">
        <f>+H352*F352</f>
        <v>125308.70000000001</v>
      </c>
    </row>
    <row r="353" spans="1:9" x14ac:dyDescent="0.25">
      <c r="A353" s="2">
        <v>93</v>
      </c>
      <c r="B353" s="17">
        <v>45433</v>
      </c>
      <c r="C353" s="17">
        <v>45433</v>
      </c>
      <c r="D353" s="22" t="s">
        <v>200</v>
      </c>
      <c r="E353" s="25" t="s">
        <v>331</v>
      </c>
      <c r="F353" s="19">
        <v>45</v>
      </c>
      <c r="G353" s="19" t="s">
        <v>9</v>
      </c>
      <c r="H353" s="76">
        <v>21921.81</v>
      </c>
      <c r="I353" s="76">
        <f>+H353*F353</f>
        <v>986481.45000000007</v>
      </c>
    </row>
    <row r="354" spans="1:9" x14ac:dyDescent="0.25">
      <c r="A354" s="2">
        <v>94</v>
      </c>
      <c r="B354" s="17">
        <v>45400</v>
      </c>
      <c r="C354" s="17">
        <v>45400</v>
      </c>
      <c r="D354" s="22" t="s">
        <v>201</v>
      </c>
      <c r="E354" s="25" t="s">
        <v>332</v>
      </c>
      <c r="F354" s="19">
        <v>4</v>
      </c>
      <c r="G354" s="19" t="s">
        <v>9</v>
      </c>
      <c r="H354" s="76">
        <v>14897.84</v>
      </c>
      <c r="I354" s="76">
        <f>+H354*F354</f>
        <v>59591.360000000001</v>
      </c>
    </row>
    <row r="355" spans="1:9" x14ac:dyDescent="0.25">
      <c r="A355" s="2">
        <v>95</v>
      </c>
      <c r="B355" s="17">
        <v>45532</v>
      </c>
      <c r="C355" s="17">
        <v>45532</v>
      </c>
      <c r="D355" s="22" t="s">
        <v>202</v>
      </c>
      <c r="E355" s="25" t="s">
        <v>322</v>
      </c>
      <c r="F355" s="19">
        <v>6</v>
      </c>
      <c r="G355" s="19" t="s">
        <v>9</v>
      </c>
      <c r="H355" s="76">
        <v>13620.95</v>
      </c>
      <c r="I355" s="76">
        <f>+H355*F355</f>
        <v>81725.700000000012</v>
      </c>
    </row>
    <row r="356" spans="1:9" x14ac:dyDescent="0.25">
      <c r="A356" s="2">
        <v>96</v>
      </c>
      <c r="B356" s="17">
        <v>45624</v>
      </c>
      <c r="C356" s="17">
        <v>45624</v>
      </c>
      <c r="D356" s="22" t="s">
        <v>203</v>
      </c>
      <c r="E356" s="63" t="s">
        <v>321</v>
      </c>
      <c r="F356" s="64">
        <v>40</v>
      </c>
      <c r="G356" s="19" t="s">
        <v>9</v>
      </c>
      <c r="H356" s="87">
        <v>15309.41</v>
      </c>
      <c r="I356" s="76">
        <f t="shared" ref="I356:I370" si="22">F356*H356</f>
        <v>612376.4</v>
      </c>
    </row>
    <row r="357" spans="1:9" x14ac:dyDescent="0.25">
      <c r="A357" s="2">
        <v>97</v>
      </c>
      <c r="B357" s="17">
        <v>45624</v>
      </c>
      <c r="C357" s="17">
        <v>45624</v>
      </c>
      <c r="D357" s="22" t="s">
        <v>204</v>
      </c>
      <c r="E357" s="63" t="s">
        <v>371</v>
      </c>
      <c r="F357" s="64">
        <v>18</v>
      </c>
      <c r="G357" s="19" t="s">
        <v>9</v>
      </c>
      <c r="H357" s="87">
        <v>13602.52</v>
      </c>
      <c r="I357" s="76">
        <f t="shared" si="22"/>
        <v>244845.36000000002</v>
      </c>
    </row>
    <row r="358" spans="1:9" x14ac:dyDescent="0.25">
      <c r="A358" s="2">
        <v>98</v>
      </c>
      <c r="B358" s="17">
        <v>45624</v>
      </c>
      <c r="C358" s="17">
        <v>45624</v>
      </c>
      <c r="D358" s="22" t="s">
        <v>537</v>
      </c>
      <c r="E358" s="63" t="s">
        <v>372</v>
      </c>
      <c r="F358" s="64">
        <v>17</v>
      </c>
      <c r="G358" s="19" t="s">
        <v>9</v>
      </c>
      <c r="H358" s="87">
        <v>23826.03</v>
      </c>
      <c r="I358" s="76">
        <f t="shared" si="22"/>
        <v>405042.51</v>
      </c>
    </row>
    <row r="359" spans="1:9" x14ac:dyDescent="0.25">
      <c r="A359" s="2">
        <v>99</v>
      </c>
      <c r="B359" s="17">
        <v>45624</v>
      </c>
      <c r="C359" s="17">
        <v>45624</v>
      </c>
      <c r="D359" s="22" t="s">
        <v>205</v>
      </c>
      <c r="E359" s="63" t="s">
        <v>373</v>
      </c>
      <c r="F359" s="64">
        <v>23</v>
      </c>
      <c r="G359" s="19" t="s">
        <v>9</v>
      </c>
      <c r="H359" s="87">
        <v>20371.41</v>
      </c>
      <c r="I359" s="76">
        <f t="shared" si="22"/>
        <v>468542.43</v>
      </c>
    </row>
    <row r="360" spans="1:9" x14ac:dyDescent="0.25">
      <c r="A360" s="2">
        <v>100</v>
      </c>
      <c r="B360" s="17">
        <v>45624</v>
      </c>
      <c r="C360" s="17">
        <v>45624</v>
      </c>
      <c r="D360" s="22" t="s">
        <v>538</v>
      </c>
      <c r="E360" s="63" t="s">
        <v>375</v>
      </c>
      <c r="F360" s="64">
        <v>10</v>
      </c>
      <c r="G360" s="19" t="s">
        <v>9</v>
      </c>
      <c r="H360" s="87">
        <v>10277.39</v>
      </c>
      <c r="I360" s="76">
        <f t="shared" si="22"/>
        <v>102773.9</v>
      </c>
    </row>
    <row r="361" spans="1:9" x14ac:dyDescent="0.25">
      <c r="A361" s="2">
        <v>101</v>
      </c>
      <c r="B361" s="17">
        <v>45624</v>
      </c>
      <c r="C361" s="17">
        <v>45624</v>
      </c>
      <c r="D361" s="22" t="s">
        <v>206</v>
      </c>
      <c r="E361" s="63" t="s">
        <v>376</v>
      </c>
      <c r="F361" s="64">
        <v>4</v>
      </c>
      <c r="G361" s="19" t="s">
        <v>9</v>
      </c>
      <c r="H361" s="87">
        <v>17139.11</v>
      </c>
      <c r="I361" s="76">
        <f t="shared" si="22"/>
        <v>68556.44</v>
      </c>
    </row>
    <row r="362" spans="1:9" x14ac:dyDescent="0.25">
      <c r="A362" s="2">
        <v>102</v>
      </c>
      <c r="B362" s="17">
        <v>45624</v>
      </c>
      <c r="C362" s="17">
        <v>45624</v>
      </c>
      <c r="D362" s="22" t="s">
        <v>207</v>
      </c>
      <c r="E362" s="63" t="s">
        <v>377</v>
      </c>
      <c r="F362" s="64">
        <v>3</v>
      </c>
      <c r="G362" s="19" t="s">
        <v>9</v>
      </c>
      <c r="H362" s="87">
        <v>13938.75</v>
      </c>
      <c r="I362" s="76">
        <f t="shared" si="22"/>
        <v>41816.25</v>
      </c>
    </row>
    <row r="363" spans="1:9" x14ac:dyDescent="0.25">
      <c r="A363" s="2">
        <v>103</v>
      </c>
      <c r="B363" s="17">
        <v>45370</v>
      </c>
      <c r="C363" s="17">
        <v>45370</v>
      </c>
      <c r="D363" s="22" t="s">
        <v>208</v>
      </c>
      <c r="E363" s="25" t="s">
        <v>108</v>
      </c>
      <c r="F363" s="19">
        <v>7</v>
      </c>
      <c r="G363" s="19" t="s">
        <v>9</v>
      </c>
      <c r="H363" s="76">
        <v>5310</v>
      </c>
      <c r="I363" s="76">
        <f>F363*H363</f>
        <v>37170</v>
      </c>
    </row>
    <row r="364" spans="1:9" x14ac:dyDescent="0.25">
      <c r="A364" s="2">
        <v>104</v>
      </c>
      <c r="B364" s="17">
        <v>45366</v>
      </c>
      <c r="C364" s="17">
        <v>45366</v>
      </c>
      <c r="D364" s="22" t="s">
        <v>209</v>
      </c>
      <c r="E364" s="25" t="s">
        <v>316</v>
      </c>
      <c r="F364" s="19">
        <v>18</v>
      </c>
      <c r="G364" s="19" t="s">
        <v>9</v>
      </c>
      <c r="H364" s="76">
        <v>30090</v>
      </c>
      <c r="I364" s="76">
        <f t="shared" si="22"/>
        <v>541620</v>
      </c>
    </row>
    <row r="365" spans="1:9" x14ac:dyDescent="0.25">
      <c r="A365" s="2">
        <v>105</v>
      </c>
      <c r="B365" s="17">
        <v>45366</v>
      </c>
      <c r="C365" s="17">
        <v>45366</v>
      </c>
      <c r="D365" s="22" t="s">
        <v>210</v>
      </c>
      <c r="E365" s="88" t="s">
        <v>102</v>
      </c>
      <c r="F365" s="19">
        <v>9</v>
      </c>
      <c r="G365" s="19" t="s">
        <v>9</v>
      </c>
      <c r="H365" s="76">
        <v>15222</v>
      </c>
      <c r="I365" s="76">
        <f t="shared" si="22"/>
        <v>136998</v>
      </c>
    </row>
    <row r="366" spans="1:9" x14ac:dyDescent="0.25">
      <c r="A366" s="2">
        <v>106</v>
      </c>
      <c r="B366" s="17">
        <v>45364</v>
      </c>
      <c r="C366" s="17">
        <v>45364</v>
      </c>
      <c r="D366" s="22" t="s">
        <v>211</v>
      </c>
      <c r="E366" s="25" t="s">
        <v>106</v>
      </c>
      <c r="F366" s="19">
        <v>6</v>
      </c>
      <c r="G366" s="19" t="s">
        <v>9</v>
      </c>
      <c r="H366" s="76">
        <v>12862</v>
      </c>
      <c r="I366" s="76">
        <f t="shared" si="22"/>
        <v>77172</v>
      </c>
    </row>
    <row r="367" spans="1:9" x14ac:dyDescent="0.25">
      <c r="A367" s="2">
        <v>107</v>
      </c>
      <c r="B367" s="17">
        <v>45624</v>
      </c>
      <c r="C367" s="17">
        <v>45624</v>
      </c>
      <c r="D367" s="22" t="s">
        <v>212</v>
      </c>
      <c r="E367" s="63" t="s">
        <v>574</v>
      </c>
      <c r="F367" s="64">
        <v>3</v>
      </c>
      <c r="G367" s="19" t="s">
        <v>9</v>
      </c>
      <c r="H367" s="76">
        <v>2194.8000000000002</v>
      </c>
      <c r="I367" s="76">
        <f t="shared" si="22"/>
        <v>6584.4000000000005</v>
      </c>
    </row>
    <row r="368" spans="1:9" x14ac:dyDescent="0.25">
      <c r="A368" s="2">
        <v>108</v>
      </c>
      <c r="B368" s="17">
        <v>45624</v>
      </c>
      <c r="C368" s="17">
        <v>45624</v>
      </c>
      <c r="D368" s="22" t="s">
        <v>213</v>
      </c>
      <c r="E368" s="63" t="s">
        <v>391</v>
      </c>
      <c r="F368" s="64">
        <v>6</v>
      </c>
      <c r="G368" s="19" t="s">
        <v>9</v>
      </c>
      <c r="H368" s="76">
        <v>4295.2</v>
      </c>
      <c r="I368" s="76">
        <f t="shared" si="22"/>
        <v>25771.199999999997</v>
      </c>
    </row>
    <row r="369" spans="1:9" x14ac:dyDescent="0.25">
      <c r="A369" s="2">
        <v>109</v>
      </c>
      <c r="B369" s="47">
        <v>45405</v>
      </c>
      <c r="C369" s="47">
        <v>45405</v>
      </c>
      <c r="D369" s="22" t="s">
        <v>214</v>
      </c>
      <c r="E369" s="63" t="s">
        <v>405</v>
      </c>
      <c r="F369" s="87">
        <v>6</v>
      </c>
      <c r="G369" s="19" t="s">
        <v>9</v>
      </c>
      <c r="H369" s="76">
        <v>5546</v>
      </c>
      <c r="I369" s="76">
        <f t="shared" si="22"/>
        <v>33276</v>
      </c>
    </row>
    <row r="370" spans="1:9" x14ac:dyDescent="0.25">
      <c r="A370" s="2">
        <v>110</v>
      </c>
      <c r="B370" s="47">
        <v>45405</v>
      </c>
      <c r="C370" s="47">
        <v>45405</v>
      </c>
      <c r="D370" s="22" t="s">
        <v>215</v>
      </c>
      <c r="E370" s="63" t="s">
        <v>402</v>
      </c>
      <c r="F370" s="87">
        <v>20</v>
      </c>
      <c r="G370" s="19" t="s">
        <v>9</v>
      </c>
      <c r="H370" s="76">
        <v>1885</v>
      </c>
      <c r="I370" s="76">
        <f t="shared" si="22"/>
        <v>37700</v>
      </c>
    </row>
    <row r="371" spans="1:9" x14ac:dyDescent="0.25">
      <c r="A371" s="2">
        <v>111</v>
      </c>
      <c r="B371" s="47">
        <v>45405</v>
      </c>
      <c r="C371" s="47">
        <v>45405</v>
      </c>
      <c r="D371" s="22" t="s">
        <v>216</v>
      </c>
      <c r="E371" s="25" t="s">
        <v>199</v>
      </c>
      <c r="F371" s="19">
        <v>4</v>
      </c>
      <c r="G371" s="19" t="s">
        <v>9</v>
      </c>
      <c r="H371" s="76">
        <v>5723</v>
      </c>
      <c r="I371" s="76">
        <f t="shared" ref="I371:I372" si="23">+H371*F371</f>
        <v>22892</v>
      </c>
    </row>
    <row r="372" spans="1:9" x14ac:dyDescent="0.25">
      <c r="A372" s="2">
        <v>112</v>
      </c>
      <c r="B372" s="17">
        <v>45400</v>
      </c>
      <c r="C372" s="17">
        <v>45400</v>
      </c>
      <c r="D372" s="22" t="s">
        <v>217</v>
      </c>
      <c r="E372" s="25" t="s">
        <v>150</v>
      </c>
      <c r="F372" s="19">
        <v>4</v>
      </c>
      <c r="G372" s="19" t="s">
        <v>9</v>
      </c>
      <c r="H372" s="76">
        <v>351.88</v>
      </c>
      <c r="I372" s="76">
        <f t="shared" si="23"/>
        <v>1407.52</v>
      </c>
    </row>
    <row r="373" spans="1:9" x14ac:dyDescent="0.25">
      <c r="A373" s="2">
        <v>113</v>
      </c>
      <c r="B373" s="17">
        <v>45624</v>
      </c>
      <c r="C373" s="17">
        <v>45624</v>
      </c>
      <c r="D373" s="22" t="s">
        <v>218</v>
      </c>
      <c r="E373" s="63" t="s">
        <v>319</v>
      </c>
      <c r="F373" s="64">
        <v>60</v>
      </c>
      <c r="G373" s="19" t="s">
        <v>9</v>
      </c>
      <c r="H373" s="76">
        <v>1716.47</v>
      </c>
      <c r="I373" s="76">
        <f>F373*H373</f>
        <v>102988.2</v>
      </c>
    </row>
    <row r="374" spans="1:9" x14ac:dyDescent="0.25">
      <c r="A374" s="2">
        <v>114</v>
      </c>
      <c r="B374" s="47">
        <v>45405</v>
      </c>
      <c r="C374" s="47">
        <v>45405</v>
      </c>
      <c r="D374" s="22" t="s">
        <v>591</v>
      </c>
      <c r="E374" s="63" t="s">
        <v>410</v>
      </c>
      <c r="F374" s="87">
        <v>3</v>
      </c>
      <c r="G374" s="19" t="s">
        <v>9</v>
      </c>
      <c r="H374" s="87">
        <v>9204</v>
      </c>
      <c r="I374" s="76">
        <f t="shared" ref="I374:I376" si="24">F374*H374</f>
        <v>27612</v>
      </c>
    </row>
    <row r="375" spans="1:9" x14ac:dyDescent="0.25">
      <c r="A375" s="2">
        <v>115</v>
      </c>
      <c r="B375" s="47">
        <v>45405</v>
      </c>
      <c r="C375" s="47">
        <v>45405</v>
      </c>
      <c r="D375" s="22" t="s">
        <v>592</v>
      </c>
      <c r="E375" s="63" t="s">
        <v>406</v>
      </c>
      <c r="F375" s="87">
        <v>10</v>
      </c>
      <c r="G375" s="19" t="s">
        <v>9</v>
      </c>
      <c r="H375" s="87">
        <v>512.71</v>
      </c>
      <c r="I375" s="76">
        <f t="shared" si="24"/>
        <v>5127.1000000000004</v>
      </c>
    </row>
    <row r="376" spans="1:9" x14ac:dyDescent="0.25">
      <c r="A376" s="2">
        <v>116</v>
      </c>
      <c r="B376" s="47">
        <v>45405</v>
      </c>
      <c r="C376" s="47">
        <v>45405</v>
      </c>
      <c r="D376" s="22" t="s">
        <v>593</v>
      </c>
      <c r="E376" s="63" t="s">
        <v>419</v>
      </c>
      <c r="F376" s="87">
        <v>2</v>
      </c>
      <c r="G376" s="19" t="s">
        <v>9</v>
      </c>
      <c r="H376" s="87">
        <v>2478</v>
      </c>
      <c r="I376" s="76">
        <f t="shared" si="24"/>
        <v>4956</v>
      </c>
    </row>
    <row r="377" spans="1:9" x14ac:dyDescent="0.25">
      <c r="A377" s="2">
        <v>117</v>
      </c>
      <c r="B377" s="47">
        <v>45405</v>
      </c>
      <c r="C377" s="47">
        <v>45405</v>
      </c>
      <c r="D377" s="22" t="s">
        <v>594</v>
      </c>
      <c r="E377" s="63" t="s">
        <v>394</v>
      </c>
      <c r="F377" s="64">
        <v>6</v>
      </c>
      <c r="G377" s="19" t="s">
        <v>9</v>
      </c>
      <c r="H377" s="76">
        <v>2714</v>
      </c>
      <c r="I377" s="76">
        <f>F377*H377</f>
        <v>16284</v>
      </c>
    </row>
    <row r="378" spans="1:9" x14ac:dyDescent="0.25">
      <c r="A378" s="2">
        <v>118</v>
      </c>
      <c r="B378" s="47">
        <v>45405</v>
      </c>
      <c r="C378" s="47">
        <v>45405</v>
      </c>
      <c r="D378" s="22" t="s">
        <v>238</v>
      </c>
      <c r="E378" s="63" t="s">
        <v>327</v>
      </c>
      <c r="F378" s="64">
        <v>2</v>
      </c>
      <c r="G378" s="19" t="s">
        <v>9</v>
      </c>
      <c r="H378" s="76">
        <v>2714</v>
      </c>
      <c r="I378" s="76">
        <f>F378*H378</f>
        <v>5428</v>
      </c>
    </row>
    <row r="379" spans="1:9" x14ac:dyDescent="0.25">
      <c r="A379" s="1"/>
      <c r="B379" s="81"/>
      <c r="C379" s="81"/>
      <c r="D379" s="53"/>
      <c r="E379" s="15"/>
      <c r="F379" s="53"/>
      <c r="G379" s="1"/>
      <c r="H379" s="85" t="s">
        <v>28</v>
      </c>
      <c r="I379" s="86">
        <f>SUM(I312:I378)</f>
        <v>7692711.6100000022</v>
      </c>
    </row>
    <row r="380" spans="1:9" x14ac:dyDescent="0.25">
      <c r="A380" s="1"/>
      <c r="B380" s="81"/>
      <c r="C380" s="81"/>
      <c r="D380" s="1"/>
      <c r="E380" s="15"/>
      <c r="F380" s="1"/>
      <c r="G380" s="1"/>
      <c r="H380" s="77"/>
      <c r="I380" s="77"/>
    </row>
    <row r="381" spans="1:9" x14ac:dyDescent="0.25">
      <c r="A381" s="1"/>
      <c r="B381" s="81"/>
      <c r="C381" s="81"/>
      <c r="D381" s="1"/>
      <c r="E381" s="15"/>
      <c r="F381" s="1"/>
      <c r="G381" s="1"/>
      <c r="H381" s="77"/>
      <c r="I381" s="77"/>
    </row>
    <row r="382" spans="1:9" x14ac:dyDescent="0.25">
      <c r="A382" s="1"/>
      <c r="B382" s="81"/>
      <c r="C382" s="81"/>
      <c r="D382" s="1"/>
      <c r="E382" s="15"/>
      <c r="F382" s="1"/>
      <c r="G382" s="1"/>
      <c r="H382" s="77"/>
      <c r="I382" s="77"/>
    </row>
    <row r="383" spans="1:9" x14ac:dyDescent="0.25">
      <c r="B383" s="82"/>
      <c r="C383" s="82"/>
      <c r="D383" s="16"/>
      <c r="E383" s="28"/>
      <c r="H383" s="78"/>
      <c r="I383" s="78"/>
    </row>
    <row r="384" spans="1:9" ht="15.75" x14ac:dyDescent="0.25">
      <c r="A384" s="89" t="s">
        <v>96</v>
      </c>
      <c r="B384" s="89"/>
      <c r="C384" s="89"/>
      <c r="D384" s="89"/>
      <c r="E384" s="89"/>
      <c r="F384" s="89"/>
      <c r="G384" s="89"/>
      <c r="H384" s="89"/>
      <c r="I384" s="89"/>
    </row>
    <row r="385" spans="1:9" x14ac:dyDescent="0.25">
      <c r="A385" s="90" t="s">
        <v>97</v>
      </c>
      <c r="B385" s="90"/>
      <c r="C385" s="90"/>
      <c r="D385" s="90"/>
      <c r="E385" s="90"/>
      <c r="F385" s="90"/>
      <c r="G385" s="90"/>
      <c r="H385" s="90"/>
      <c r="I385" s="90"/>
    </row>
    <row r="386" spans="1:9" x14ac:dyDescent="0.25">
      <c r="A386" s="91" t="s">
        <v>219</v>
      </c>
      <c r="B386" s="91"/>
      <c r="C386" s="91"/>
      <c r="D386" s="91"/>
      <c r="E386" s="91"/>
      <c r="F386" s="91"/>
      <c r="G386" s="91"/>
      <c r="H386" s="91"/>
      <c r="I386" s="91"/>
    </row>
    <row r="387" spans="1:9" x14ac:dyDescent="0.25">
      <c r="B387" s="83" t="s">
        <v>99</v>
      </c>
      <c r="C387" s="82"/>
      <c r="D387" s="16"/>
      <c r="E387" s="28"/>
      <c r="H387" s="78"/>
      <c r="I387" s="78"/>
    </row>
  </sheetData>
  <mergeCells count="40">
    <mergeCell ref="A119:I119"/>
    <mergeCell ref="A120:I120"/>
    <mergeCell ref="A7:I7"/>
    <mergeCell ref="A8:I8"/>
    <mergeCell ref="A9:I9"/>
    <mergeCell ref="A10:I10"/>
    <mergeCell ref="F11:G11"/>
    <mergeCell ref="A118:I118"/>
    <mergeCell ref="A130:I130"/>
    <mergeCell ref="A131:I131"/>
    <mergeCell ref="A132:I132"/>
    <mergeCell ref="A133:I133"/>
    <mergeCell ref="F134:G134"/>
    <mergeCell ref="A173:I173"/>
    <mergeCell ref="A174:I174"/>
    <mergeCell ref="A175:I175"/>
    <mergeCell ref="A187:I187"/>
    <mergeCell ref="A188:I188"/>
    <mergeCell ref="A189:I189"/>
    <mergeCell ref="A190:I190"/>
    <mergeCell ref="F191:G191"/>
    <mergeCell ref="A218:I218"/>
    <mergeCell ref="A219:I219"/>
    <mergeCell ref="F238:G238"/>
    <mergeCell ref="A245:I245"/>
    <mergeCell ref="A247:I247"/>
    <mergeCell ref="A246:I246"/>
    <mergeCell ref="A220:I220"/>
    <mergeCell ref="A229:I229"/>
    <mergeCell ref="A235:I235"/>
    <mergeCell ref="A236:I236"/>
    <mergeCell ref="A237:I237"/>
    <mergeCell ref="A384:I384"/>
    <mergeCell ref="A385:I385"/>
    <mergeCell ref="A386:I386"/>
    <mergeCell ref="A256:I256"/>
    <mergeCell ref="A257:I257"/>
    <mergeCell ref="A258:I258"/>
    <mergeCell ref="A259:I259"/>
    <mergeCell ref="F260:G260"/>
  </mergeCells>
  <phoneticPr fontId="18" type="noConversion"/>
  <conditionalFormatting sqref="E23:E24">
    <cfRule type="duplicateValues" dxfId="78" priority="148"/>
  </conditionalFormatting>
  <conditionalFormatting sqref="E35">
    <cfRule type="duplicateValues" dxfId="77" priority="77"/>
  </conditionalFormatting>
  <conditionalFormatting sqref="E36">
    <cfRule type="duplicateValues" dxfId="76" priority="78"/>
  </conditionalFormatting>
  <conditionalFormatting sqref="E72">
    <cfRule type="duplicateValues" dxfId="75" priority="81"/>
  </conditionalFormatting>
  <conditionalFormatting sqref="E73">
    <cfRule type="duplicateValues" dxfId="74" priority="80"/>
  </conditionalFormatting>
  <conditionalFormatting sqref="E94">
    <cfRule type="duplicateValues" dxfId="73" priority="76"/>
  </conditionalFormatting>
  <conditionalFormatting sqref="E133">
    <cfRule type="duplicateValues" dxfId="72" priority="75"/>
  </conditionalFormatting>
  <conditionalFormatting sqref="E190">
    <cfRule type="duplicateValues" dxfId="71" priority="74"/>
  </conditionalFormatting>
  <conditionalFormatting sqref="E237">
    <cfRule type="duplicateValues" dxfId="70" priority="73"/>
  </conditionalFormatting>
  <conditionalFormatting sqref="E259">
    <cfRule type="duplicateValues" dxfId="69" priority="1"/>
  </conditionalFormatting>
  <conditionalFormatting sqref="E263">
    <cfRule type="duplicateValues" dxfId="68" priority="22"/>
  </conditionalFormatting>
  <conditionalFormatting sqref="E266">
    <cfRule type="duplicateValues" dxfId="67" priority="24"/>
    <cfRule type="duplicateValues" dxfId="66" priority="25"/>
  </conditionalFormatting>
  <conditionalFormatting sqref="E267">
    <cfRule type="duplicateValues" dxfId="65" priority="48"/>
    <cfRule type="duplicateValues" dxfId="64" priority="47"/>
  </conditionalFormatting>
  <conditionalFormatting sqref="E268">
    <cfRule type="duplicateValues" dxfId="63" priority="32"/>
    <cfRule type="duplicateValues" dxfId="62" priority="30"/>
    <cfRule type="duplicateValues" dxfId="61" priority="31"/>
  </conditionalFormatting>
  <conditionalFormatting sqref="E271">
    <cfRule type="duplicateValues" dxfId="60" priority="63"/>
    <cfRule type="duplicateValues" dxfId="59" priority="62"/>
  </conditionalFormatting>
  <conditionalFormatting sqref="E272">
    <cfRule type="duplicateValues" dxfId="58" priority="662"/>
  </conditionalFormatting>
  <conditionalFormatting sqref="E273">
    <cfRule type="duplicateValues" dxfId="57" priority="613"/>
  </conditionalFormatting>
  <conditionalFormatting sqref="E274">
    <cfRule type="duplicateValues" dxfId="56" priority="61"/>
    <cfRule type="duplicateValues" dxfId="55" priority="60"/>
  </conditionalFormatting>
  <conditionalFormatting sqref="E275">
    <cfRule type="duplicateValues" dxfId="54" priority="59"/>
    <cfRule type="duplicateValues" dxfId="53" priority="58"/>
  </conditionalFormatting>
  <conditionalFormatting sqref="E276">
    <cfRule type="duplicateValues" dxfId="52" priority="57"/>
  </conditionalFormatting>
  <conditionalFormatting sqref="E278:E279">
    <cfRule type="duplicateValues" dxfId="51" priority="20"/>
    <cfRule type="duplicateValues" dxfId="50" priority="21"/>
  </conditionalFormatting>
  <conditionalFormatting sqref="E280">
    <cfRule type="duplicateValues" dxfId="49" priority="19"/>
    <cfRule type="duplicateValues" dxfId="48" priority="18"/>
  </conditionalFormatting>
  <conditionalFormatting sqref="E288">
    <cfRule type="duplicateValues" dxfId="47" priority="8"/>
    <cfRule type="duplicateValues" dxfId="46" priority="9"/>
    <cfRule type="duplicateValues" dxfId="45" priority="10"/>
  </conditionalFormatting>
  <conditionalFormatting sqref="E290">
    <cfRule type="duplicateValues" dxfId="44" priority="12"/>
    <cfRule type="duplicateValues" dxfId="43" priority="13"/>
    <cfRule type="duplicateValues" dxfId="42" priority="11"/>
  </conditionalFormatting>
  <conditionalFormatting sqref="E292:E294">
    <cfRule type="duplicateValues" dxfId="41" priority="23"/>
  </conditionalFormatting>
  <conditionalFormatting sqref="E296">
    <cfRule type="duplicateValues" dxfId="40" priority="14"/>
    <cfRule type="duplicateValues" dxfId="39" priority="15"/>
  </conditionalFormatting>
  <conditionalFormatting sqref="E297">
    <cfRule type="duplicateValues" dxfId="38" priority="16"/>
    <cfRule type="duplicateValues" dxfId="37" priority="17"/>
  </conditionalFormatting>
  <conditionalFormatting sqref="E298 E295 E277 E281 E269:E270 E289 E291 E284:E287">
    <cfRule type="duplicateValues" dxfId="36" priority="564"/>
  </conditionalFormatting>
  <conditionalFormatting sqref="E298">
    <cfRule type="duplicateValues" dxfId="35" priority="563"/>
  </conditionalFormatting>
  <conditionalFormatting sqref="E299">
    <cfRule type="duplicateValues" dxfId="34" priority="44"/>
    <cfRule type="duplicateValues" dxfId="33" priority="43"/>
  </conditionalFormatting>
  <conditionalFormatting sqref="E305">
    <cfRule type="duplicateValues" dxfId="32" priority="33"/>
  </conditionalFormatting>
  <conditionalFormatting sqref="E307">
    <cfRule type="duplicateValues" dxfId="31" priority="35"/>
    <cfRule type="duplicateValues" dxfId="30" priority="34"/>
  </conditionalFormatting>
  <conditionalFormatting sqref="E308 E306 E300:E304">
    <cfRule type="duplicateValues" dxfId="29" priority="69"/>
  </conditionalFormatting>
  <conditionalFormatting sqref="E309">
    <cfRule type="duplicateValues" dxfId="28" priority="55"/>
    <cfRule type="duplicateValues" dxfId="27" priority="56"/>
  </conditionalFormatting>
  <conditionalFormatting sqref="E310">
    <cfRule type="duplicateValues" dxfId="26" priority="64"/>
  </conditionalFormatting>
  <conditionalFormatting sqref="E311">
    <cfRule type="duplicateValues" dxfId="25" priority="40"/>
    <cfRule type="duplicateValues" dxfId="24" priority="39"/>
  </conditionalFormatting>
  <conditionalFormatting sqref="E317">
    <cfRule type="duplicateValues" dxfId="23" priority="173"/>
  </conditionalFormatting>
  <conditionalFormatting sqref="E324">
    <cfRule type="duplicateValues" dxfId="22" priority="50"/>
    <cfRule type="duplicateValues" dxfId="21" priority="49"/>
  </conditionalFormatting>
  <conditionalFormatting sqref="E326">
    <cfRule type="duplicateValues" dxfId="20" priority="27"/>
    <cfRule type="duplicateValues" dxfId="19" priority="26"/>
  </conditionalFormatting>
  <conditionalFormatting sqref="E341">
    <cfRule type="duplicateValues" dxfId="18" priority="2"/>
    <cfRule type="duplicateValues" dxfId="17" priority="5"/>
    <cfRule type="duplicateValues" dxfId="16" priority="4"/>
    <cfRule type="duplicateValues" dxfId="15" priority="3"/>
  </conditionalFormatting>
  <conditionalFormatting sqref="E342">
    <cfRule type="duplicateValues" dxfId="14" priority="7"/>
    <cfRule type="duplicateValues" dxfId="13" priority="6"/>
  </conditionalFormatting>
  <conditionalFormatting sqref="E343">
    <cfRule type="duplicateValues" dxfId="12" priority="52"/>
    <cfRule type="duplicateValues" dxfId="11" priority="51"/>
  </conditionalFormatting>
  <conditionalFormatting sqref="E343:E378 E295 E261:E262 E289 E298:E340 E264:E277 E291 E281:E287">
    <cfRule type="duplicateValues" dxfId="10" priority="513"/>
  </conditionalFormatting>
  <conditionalFormatting sqref="E343:E387 E295 E250:E258 E289 E298:E340 E264:E277 E291 E281:E287 E260:E262">
    <cfRule type="duplicateValues" dxfId="9" priority="503"/>
  </conditionalFormatting>
  <conditionalFormatting sqref="E344">
    <cfRule type="duplicateValues" dxfId="8" priority="46"/>
    <cfRule type="duplicateValues" dxfId="7" priority="45"/>
  </conditionalFormatting>
  <conditionalFormatting sqref="E345">
    <cfRule type="duplicateValues" dxfId="6" priority="41"/>
    <cfRule type="duplicateValues" dxfId="5" priority="42"/>
  </conditionalFormatting>
  <conditionalFormatting sqref="E371">
    <cfRule type="duplicateValues" dxfId="4" priority="54"/>
    <cfRule type="duplicateValues" dxfId="3" priority="53"/>
  </conditionalFormatting>
  <conditionalFormatting sqref="E372 E353:E355 E325 E347 E261:E262 E312:E316 E327 E363:E366 E320:E323 E330:E340 E264">
    <cfRule type="duplicateValues" dxfId="2" priority="68"/>
  </conditionalFormatting>
  <conditionalFormatting sqref="E379:E387 E353:E355 E372 E325 E347 E250:E258 E312:E316 E327 E363:E366 E320:E323 E330:E340 E264 E260:E262">
    <cfRule type="duplicateValues" dxfId="1" priority="67"/>
  </conditionalFormatting>
  <conditionalFormatting sqref="E388:E1048576 E92:E93 E74:E78 E82 E90 E40:E42 E45:E47 E52 E56:E59 E54 E63 E66:E68 E1:E13 E16 E18 E20 E27:E28 E86:E87 E30 E32:E34 E95:E132 E134:E189 E247:E249 E191:E236 E238:E245">
    <cfRule type="duplicateValues" dxfId="0" priority="82"/>
  </conditionalFormatting>
  <pageMargins left="1.6141732283464567" right="0.15748031496062992" top="0.74803149606299213" bottom="0.74803149606299213" header="0.31496062992125984" footer="0.31496062992125984"/>
  <pageSetup scale="49" orientation="landscape" r:id="rId1"/>
  <rowBreaks count="6" manualBreakCount="6">
    <brk id="56" max="8" man="1"/>
    <brk id="121" max="8" man="1"/>
    <brk id="176" max="8" man="1"/>
    <brk id="223" max="8" man="1"/>
    <brk id="250" max="8" man="1"/>
    <brk id="31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MAT. DE OF.</vt:lpstr>
      <vt:lpstr>'MAT. DE OF.'!Área_de_impresión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Ivelisse Mateo Santiago</dc:creator>
  <cp:lastModifiedBy>Estela Samboy Lora</cp:lastModifiedBy>
  <cp:lastPrinted>2025-01-02T14:23:33Z</cp:lastPrinted>
  <dcterms:created xsi:type="dcterms:W3CDTF">2024-02-01T19:17:50Z</dcterms:created>
  <dcterms:modified xsi:type="dcterms:W3CDTF">2025-01-15T19:37:58Z</dcterms:modified>
</cp:coreProperties>
</file>