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bookViews>
    <workbookView xWindow="0" yWindow="0" windowWidth="19200" windowHeight="11190"/>
  </bookViews>
  <sheets>
    <sheet name="LIBRO BANCO MAYO-2024" sheetId="3" r:id="rId1"/>
    <sheet name="MAYO-2024 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D18" i="3"/>
  <c r="F18" i="3" s="1"/>
  <c r="E17" i="3"/>
  <c r="F10" i="3"/>
  <c r="F11" i="3" s="1"/>
  <c r="F12" i="3" s="1"/>
  <c r="F13" i="3" s="1"/>
  <c r="F14" i="3" s="1"/>
  <c r="F15" i="3" s="1"/>
  <c r="F16" i="3" s="1"/>
  <c r="F17" i="3" s="1"/>
  <c r="D33" i="2"/>
  <c r="D30" i="2"/>
  <c r="D34" i="2" s="1"/>
  <c r="D16" i="2"/>
  <c r="D23" i="2" s="1"/>
  <c r="D26" i="2" s="1"/>
  <c r="D36" i="2" s="1"/>
</calcChain>
</file>

<file path=xl/sharedStrings.xml><?xml version="1.0" encoding="utf-8"?>
<sst xmlns="http://schemas.openxmlformats.org/spreadsheetml/2006/main" count="62" uniqueCount="58">
  <si>
    <t xml:space="preserve">DIRECCIÓN GENERAL DE SEGURIDAD DE TRANSITO Y TRANSPORTE TERRESTRE </t>
  </si>
  <si>
    <t xml:space="preserve">RELACIÓN DE INGRESOS Y EGRESOS </t>
  </si>
  <si>
    <t>CORRESPONDIENTE AL MES DE MAYO 2024</t>
  </si>
  <si>
    <t>CUENTA CORRIENTE OPERATIVA NO. 010-238983-7</t>
  </si>
  <si>
    <t>VALORES EN RD$</t>
  </si>
  <si>
    <t>BCE. INICIAL S/ CONCILIACIÓN</t>
  </si>
  <si>
    <t>MÁS:</t>
  </si>
  <si>
    <t>INGRESOS</t>
  </si>
  <si>
    <t>TRANSFERENCIA DE LA TESORERÍA NACIONAL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</si>
  <si>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</si>
  <si>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</si>
  <si>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</si>
  <si>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</si>
  <si>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</si>
  <si>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</si>
  <si>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</si>
  <si>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t xml:space="preserve">N/D </t>
  </si>
  <si>
    <t>N/C</t>
  </si>
  <si>
    <t>CARGOS BANCARIOS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</si>
  <si>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</si>
  <si>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</si>
  <si>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Prep. por:  Lic. Yudy Aquino De la Cruz </t>
  </si>
  <si>
    <t xml:space="preserve">      Aprob. por: Lic. Ramón D. Florián Reyes</t>
  </si>
  <si>
    <t>Sub-Encargado Contabilidad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</si>
  <si>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</si>
  <si>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</si>
  <si>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</si>
  <si>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</si>
  <si>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>DEL 1ERO AL 31 DE MAYO 2024</t>
  </si>
  <si>
    <t xml:space="preserve">                     Cuenta  Bancaria  No: 010-238983-7</t>
  </si>
  <si>
    <t>Balance Inicial</t>
  </si>
  <si>
    <t>No. Ck/Transf.</t>
  </si>
  <si>
    <t>Descripción</t>
  </si>
  <si>
    <t>Débitos</t>
  </si>
  <si>
    <t>Créditos</t>
  </si>
  <si>
    <t xml:space="preserve">Balance </t>
  </si>
  <si>
    <t>40578</t>
  </si>
  <si>
    <t>NULO</t>
  </si>
  <si>
    <t>240507000230040063</t>
  </si>
  <si>
    <t>DEPOSITO POR REEMBOLSO SOBRANTE CK 40572</t>
  </si>
  <si>
    <t>40579</t>
  </si>
  <si>
    <t>SEVILLA CIPION (PAGADOR)</t>
  </si>
  <si>
    <t>40580</t>
  </si>
  <si>
    <t>SEVILLA CIPION -CAJA CHICA-</t>
  </si>
  <si>
    <t>40581</t>
  </si>
  <si>
    <t>PARDAS SOLUTIONS, SRL</t>
  </si>
  <si>
    <t>40582</t>
  </si>
  <si>
    <t>SEVILLA CIPION (COMPRA BONO PARA LAS MADRES )</t>
  </si>
  <si>
    <t>40583</t>
  </si>
  <si>
    <t>4524000026476/990002</t>
  </si>
  <si>
    <t>TOTALES</t>
  </si>
  <si>
    <t xml:space="preserve"> </t>
  </si>
  <si>
    <t xml:space="preserve">Prep. por:  Licdo. Yudy Aquino De la Cruz </t>
  </si>
  <si>
    <t>Aprob. por: Lic. Ramón D. Florián Reyes</t>
  </si>
  <si>
    <t xml:space="preserve">    </t>
  </si>
  <si>
    <t xml:space="preserve"> Director Administrativo y Financiero</t>
  </si>
  <si>
    <t xml:space="preserve"> CARGOS BANCARIOS MAYO/2024</t>
  </si>
  <si>
    <r>
      <t>CKS. EMITIDOS MAYO /2024</t>
    </r>
    <r>
      <rPr>
        <sz val="9"/>
        <color theme="1"/>
        <rFont val="Calibri"/>
        <family val="2"/>
        <scheme val="minor"/>
      </rPr>
      <t xml:space="preserve"> (VER ANEXOS)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</si>
</sst>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4" fillId="0" borderId="0" xfId="2" applyNumberFormat="1" applyFont="1" applyAlignment="1">
      <alignment horizontal="center"/>
    </xf>
    <xf numFmtId="43" fontId="5" fillId="0" borderId="0" xfId="2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43" fontId="7" fillId="0" borderId="0" xfId="2" applyFont="1" applyBorder="1"/>
    <xf numFmtId="0" fontId="8" fillId="0" borderId="0" xfId="0" applyFont="1"/>
    <xf numFmtId="0" fontId="0" fillId="0" borderId="0" xfId="0" applyAlignment="1">
      <alignment vertical="center"/>
    </xf>
    <xf numFmtId="43" fontId="7" fillId="0" borderId="0" xfId="2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4" fontId="10" fillId="0" borderId="0" xfId="1" applyNumberFormat="1" applyFont="1" applyBorder="1" applyAlignment="1">
      <alignment horizontal="center"/>
    </xf>
    <xf numFmtId="43" fontId="5" fillId="0" borderId="0" xfId="1" applyFont="1" applyBorder="1"/>
    <xf numFmtId="0" fontId="10" fillId="0" borderId="0" xfId="3" applyFont="1" applyBorder="1" applyAlignment="1"/>
    <xf numFmtId="43" fontId="5" fillId="0" borderId="0" xfId="2" applyNumberFormat="1" applyFont="1"/>
    <xf numFmtId="43" fontId="4" fillId="0" borderId="4" xfId="1" applyFont="1" applyBorder="1" applyAlignment="1">
      <alignment horizontal="right"/>
    </xf>
    <xf numFmtId="0" fontId="5" fillId="0" borderId="0" xfId="0" applyFont="1"/>
    <xf numFmtId="43" fontId="5" fillId="0" borderId="0" xfId="2" applyNumberFormat="1" applyFont="1" applyBorder="1"/>
    <xf numFmtId="0" fontId="0" fillId="0" borderId="0" xfId="0" applyFont="1" applyBorder="1" applyAlignment="1">
      <alignment horizontal="left"/>
    </xf>
    <xf numFmtId="43" fontId="4" fillId="0" borderId="5" xfId="2" applyNumberFormat="1" applyFont="1" applyBorder="1"/>
    <xf numFmtId="43" fontId="5" fillId="0" borderId="0" xfId="0" applyNumberFormat="1" applyFont="1"/>
    <xf numFmtId="0" fontId="0" fillId="0" borderId="0" xfId="0" applyFont="1"/>
    <xf numFmtId="43" fontId="5" fillId="0" borderId="0" xfId="1" applyFont="1"/>
    <xf numFmtId="43" fontId="4" fillId="0" borderId="5" xfId="0" applyNumberFormat="1" applyFont="1" applyBorder="1"/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4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horizontal="center"/>
    </xf>
    <xf numFmtId="0" fontId="6" fillId="0" borderId="6" xfId="0" applyFont="1" applyBorder="1"/>
    <xf numFmtId="0" fontId="4" fillId="0" borderId="7" xfId="0" applyFont="1" applyBorder="1" applyAlignment="1"/>
    <xf numFmtId="0" fontId="4" fillId="0" borderId="8" xfId="0" applyFont="1" applyBorder="1" applyAlignment="1"/>
    <xf numFmtId="164" fontId="6" fillId="0" borderId="7" xfId="4" applyFont="1" applyBorder="1" applyAlignment="1"/>
    <xf numFmtId="164" fontId="6" fillId="0" borderId="8" xfId="4" applyFont="1" applyBorder="1" applyAlignment="1"/>
    <xf numFmtId="164" fontId="6" fillId="0" borderId="6" xfId="4" applyFont="1" applyBorder="1" applyAlignment="1"/>
    <xf numFmtId="0" fontId="6" fillId="0" borderId="9" xfId="0" applyFont="1" applyBorder="1"/>
    <xf numFmtId="0" fontId="15" fillId="0" borderId="10" xfId="0" applyFont="1" applyBorder="1"/>
    <xf numFmtId="164" fontId="15" fillId="0" borderId="11" xfId="4" applyFont="1" applyBorder="1"/>
    <xf numFmtId="43" fontId="2" fillId="0" borderId="9" xfId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164" fontId="2" fillId="0" borderId="12" xfId="4" applyFont="1" applyBorder="1" applyAlignment="1">
      <alignment horizontal="center"/>
    </xf>
    <xf numFmtId="164" fontId="2" fillId="0" borderId="10" xfId="4" applyFont="1" applyBorder="1" applyAlignment="1">
      <alignment horizontal="center"/>
    </xf>
    <xf numFmtId="164" fontId="2" fillId="0" borderId="9" xfId="4" applyFont="1" applyBorder="1" applyAlignment="1">
      <alignment horizontal="center"/>
    </xf>
    <xf numFmtId="14" fontId="0" fillId="0" borderId="12" xfId="0" applyNumberFormat="1" applyFont="1" applyBorder="1" applyAlignment="1">
      <alignment horizontal="center"/>
    </xf>
    <xf numFmtId="49" fontId="0" fillId="0" borderId="12" xfId="0" applyNumberFormat="1" applyFont="1" applyBorder="1" applyAlignment="1">
      <alignment horizontal="center"/>
    </xf>
    <xf numFmtId="164" fontId="0" fillId="0" borderId="9" xfId="4" applyFont="1" applyBorder="1" applyAlignment="1">
      <alignment horizontal="left"/>
    </xf>
    <xf numFmtId="43" fontId="1" fillId="0" borderId="10" xfId="1" applyFont="1" applyBorder="1" applyAlignment="1">
      <alignment horizontal="center"/>
    </xf>
    <xf numFmtId="43" fontId="1" fillId="0" borderId="12" xfId="1" applyFont="1" applyBorder="1" applyAlignment="1">
      <alignment horizontal="center"/>
    </xf>
    <xf numFmtId="43" fontId="0" fillId="0" borderId="0" xfId="0" applyNumberFormat="1"/>
    <xf numFmtId="164" fontId="0" fillId="0" borderId="9" xfId="4" applyFont="1" applyFill="1" applyBorder="1" applyAlignment="1">
      <alignment horizontal="left"/>
    </xf>
    <xf numFmtId="43" fontId="1" fillId="0" borderId="10" xfId="1" applyFont="1" applyBorder="1" applyAlignment="1"/>
    <xf numFmtId="43" fontId="1" fillId="0" borderId="12" xfId="1" applyFont="1" applyBorder="1"/>
    <xf numFmtId="43" fontId="1" fillId="0" borderId="10" xfId="1" applyFont="1" applyBorder="1"/>
    <xf numFmtId="0" fontId="0" fillId="0" borderId="12" xfId="0" applyBorder="1" applyAlignment="1">
      <alignment vertical="center"/>
    </xf>
    <xf numFmtId="0" fontId="4" fillId="0" borderId="12" xfId="0" applyFont="1" applyBorder="1" applyAlignment="1">
      <alignment horizontal="center"/>
    </xf>
    <xf numFmtId="43" fontId="2" fillId="0" borderId="10" xfId="1" applyFont="1" applyBorder="1"/>
    <xf numFmtId="43" fontId="2" fillId="0" borderId="9" xfId="1" applyFont="1" applyBorder="1"/>
    <xf numFmtId="43" fontId="2" fillId="0" borderId="12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 applyFont="1"/>
    <xf numFmtId="0" fontId="0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4" fontId="2" fillId="0" borderId="9" xfId="4" applyFont="1" applyBorder="1" applyAlignment="1">
      <alignment horizontal="right"/>
    </xf>
    <xf numFmtId="164" fontId="2" fillId="0" borderId="10" xfId="4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5">
    <cellStyle name="Millares" xfId="1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3</xdr:col>
      <xdr:colOff>1114425</xdr:colOff>
      <xdr:row>5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275723"/>
          <a:ext cx="914400" cy="8101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aquino/Desktop/Consultas/REL.%20DE%20INGRESOS%20Y%20EGRESOS%20A&#209;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2024"/>
      <sheetName val="LIBRO BANCO ENERO-2024"/>
      <sheetName val="FEBRERO-2024"/>
      <sheetName val="LIBRO BANCO FEB-2024"/>
      <sheetName val="MARZO-2024 "/>
      <sheetName val="LIBRO BANCO MARZO-2024"/>
      <sheetName val="ABRIL-2024"/>
      <sheetName val="LIBRO BANCO ABRIL-2024"/>
      <sheetName val="MAYO-2024 "/>
      <sheetName val="LIBRO BANCO MAYO-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">
          <cell r="E12">
            <v>5100</v>
          </cell>
        </row>
        <row r="13">
          <cell r="E13">
            <v>167678.70000000001</v>
          </cell>
        </row>
        <row r="14">
          <cell r="E14">
            <v>201101.7</v>
          </cell>
        </row>
        <row r="15">
          <cell r="E15">
            <v>200000</v>
          </cell>
        </row>
        <row r="16">
          <cell r="E16">
            <v>3400</v>
          </cell>
        </row>
        <row r="17">
          <cell r="E17">
            <v>1337.4699999999998</v>
          </cell>
        </row>
        <row r="18">
          <cell r="D18">
            <v>500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G30"/>
  <sheetViews>
    <sheetView tabSelected="1" workbookViewId="0">
      <selection activeCell="C27" sqref="C27"/>
    </sheetView>
  </sheetViews>
  <sheetFormatPr baseColWidth="10" defaultRowHeight="15" x14ac:dyDescent="0.25"/>
  <cols>
    <col min="1" max="1" width="11.85546875" customWidth="1"/>
    <col min="2" max="2" width="31" customWidth="1"/>
    <col min="3" max="3" width="49.28515625" bestFit="1" customWidth="1"/>
    <col min="4" max="4" width="15.42578125" customWidth="1"/>
    <col min="5" max="5" width="12.85546875" customWidth="1"/>
    <col min="6" max="6" width="15" customWidth="1"/>
    <col min="7" max="8" width="13.140625" bestFit="1" customWidth="1"/>
  </cols>
  <sheetData>
    <row r="1" spans="1:7" ht="18.75" x14ac:dyDescent="0.25">
      <c r="A1" s="39" t="s">
        <v>25</v>
      </c>
      <c r="B1" s="39"/>
      <c r="C1" s="39"/>
      <c r="D1" s="39"/>
      <c r="E1" s="39"/>
      <c r="F1" s="39"/>
    </row>
    <row r="2" spans="1:7" ht="15.75" x14ac:dyDescent="0.25">
      <c r="A2" s="74"/>
      <c r="B2" s="75"/>
      <c r="C2" s="75"/>
      <c r="D2" s="75"/>
      <c r="E2" s="75"/>
      <c r="F2" s="75"/>
    </row>
    <row r="3" spans="1:7" ht="15.75" x14ac:dyDescent="0.25">
      <c r="A3" s="76" t="s">
        <v>26</v>
      </c>
      <c r="B3" s="76"/>
      <c r="C3" s="76"/>
      <c r="D3" s="76"/>
      <c r="E3" s="76"/>
      <c r="F3" s="76"/>
    </row>
    <row r="4" spans="1:7" ht="15.75" x14ac:dyDescent="0.25">
      <c r="A4" s="77" t="s">
        <v>27</v>
      </c>
      <c r="B4" s="77"/>
      <c r="C4" s="77"/>
      <c r="D4" s="77"/>
      <c r="E4" s="77"/>
      <c r="F4" s="77"/>
    </row>
    <row r="5" spans="1:7" x14ac:dyDescent="0.25">
      <c r="A5" s="78" t="s">
        <v>28</v>
      </c>
      <c r="B5" s="78"/>
      <c r="C5" s="78"/>
      <c r="D5" s="78"/>
      <c r="E5" s="78"/>
      <c r="F5" s="78"/>
    </row>
    <row r="6" spans="1:7" ht="18" customHeight="1" x14ac:dyDescent="0.25">
      <c r="A6" s="40"/>
      <c r="B6" s="40"/>
      <c r="C6" s="40"/>
      <c r="D6" s="40"/>
      <c r="E6" s="40"/>
      <c r="F6" s="40"/>
    </row>
    <row r="7" spans="1:7" ht="15.75" x14ac:dyDescent="0.25">
      <c r="A7" s="41"/>
      <c r="B7" s="42" t="s">
        <v>29</v>
      </c>
      <c r="C7" s="43"/>
      <c r="D7" s="44"/>
      <c r="E7" s="45"/>
      <c r="F7" s="46"/>
    </row>
    <row r="8" spans="1:7" x14ac:dyDescent="0.25">
      <c r="A8" s="47"/>
      <c r="B8" s="48"/>
      <c r="C8" s="49"/>
      <c r="D8" s="79" t="s">
        <v>30</v>
      </c>
      <c r="E8" s="80"/>
      <c r="F8" s="50">
        <v>10155948.060000001</v>
      </c>
    </row>
    <row r="9" spans="1:7" s="27" customFormat="1" x14ac:dyDescent="0.25">
      <c r="A9" s="51" t="s">
        <v>9</v>
      </c>
      <c r="B9" s="51" t="s">
        <v>31</v>
      </c>
      <c r="C9" s="52" t="s">
        <v>32</v>
      </c>
      <c r="D9" s="53" t="s">
        <v>33</v>
      </c>
      <c r="E9" s="54" t="s">
        <v>34</v>
      </c>
      <c r="F9" s="54" t="s">
        <v>35</v>
      </c>
    </row>
    <row r="10" spans="1:7" x14ac:dyDescent="0.25">
      <c r="A10" s="55">
        <v>45418</v>
      </c>
      <c r="B10" s="56" t="s">
        <v>36</v>
      </c>
      <c r="C10" s="57" t="s">
        <v>37</v>
      </c>
      <c r="D10" s="58"/>
      <c r="E10" s="59"/>
      <c r="F10" s="59">
        <f>+F8-E10</f>
        <v>10155948.060000001</v>
      </c>
      <c r="G10" s="60"/>
    </row>
    <row r="11" spans="1:7" x14ac:dyDescent="0.25">
      <c r="A11" s="55">
        <v>45419</v>
      </c>
      <c r="B11" s="56" t="s">
        <v>38</v>
      </c>
      <c r="C11" s="57" t="s">
        <v>39</v>
      </c>
      <c r="D11" s="58">
        <v>500</v>
      </c>
      <c r="E11" s="59"/>
      <c r="F11" s="59">
        <f>+F10+D11</f>
        <v>10156448.060000001</v>
      </c>
      <c r="G11" s="60"/>
    </row>
    <row r="12" spans="1:7" x14ac:dyDescent="0.25">
      <c r="A12" s="55">
        <v>45419</v>
      </c>
      <c r="B12" s="56" t="s">
        <v>40</v>
      </c>
      <c r="C12" s="61" t="s">
        <v>41</v>
      </c>
      <c r="D12" s="58"/>
      <c r="E12" s="59">
        <v>5100</v>
      </c>
      <c r="F12" s="59">
        <f t="shared" ref="F12:F17" si="0">+F11-E12</f>
        <v>10151348.060000001</v>
      </c>
      <c r="G12" s="60"/>
    </row>
    <row r="13" spans="1:7" x14ac:dyDescent="0.25">
      <c r="A13" s="55">
        <v>45421</v>
      </c>
      <c r="B13" s="56" t="s">
        <v>42</v>
      </c>
      <c r="C13" s="57" t="s">
        <v>43</v>
      </c>
      <c r="D13" s="62"/>
      <c r="E13" s="58">
        <v>167678.70000000001</v>
      </c>
      <c r="F13" s="59">
        <f t="shared" si="0"/>
        <v>9983669.3600000013</v>
      </c>
      <c r="G13" s="60"/>
    </row>
    <row r="14" spans="1:7" x14ac:dyDescent="0.25">
      <c r="A14" s="55">
        <v>45425</v>
      </c>
      <c r="B14" s="56" t="s">
        <v>44</v>
      </c>
      <c r="C14" s="61" t="s">
        <v>45</v>
      </c>
      <c r="D14" s="63"/>
      <c r="E14" s="63">
        <v>201101.7</v>
      </c>
      <c r="F14" s="59">
        <f t="shared" si="0"/>
        <v>9782567.660000002</v>
      </c>
      <c r="G14" s="60"/>
    </row>
    <row r="15" spans="1:7" x14ac:dyDescent="0.25">
      <c r="A15" s="55">
        <v>45435</v>
      </c>
      <c r="B15" s="56" t="s">
        <v>46</v>
      </c>
      <c r="C15" s="57" t="s">
        <v>47</v>
      </c>
      <c r="D15" s="64"/>
      <c r="E15" s="64">
        <v>200000</v>
      </c>
      <c r="F15" s="59">
        <f t="shared" si="0"/>
        <v>9582567.660000002</v>
      </c>
      <c r="G15" s="60"/>
    </row>
    <row r="16" spans="1:7" x14ac:dyDescent="0.25">
      <c r="A16" s="55">
        <v>45439</v>
      </c>
      <c r="B16" s="56" t="s">
        <v>48</v>
      </c>
      <c r="C16" s="61" t="s">
        <v>41</v>
      </c>
      <c r="D16" s="64"/>
      <c r="E16" s="64">
        <v>3400</v>
      </c>
      <c r="F16" s="59">
        <f t="shared" si="0"/>
        <v>9579167.660000002</v>
      </c>
      <c r="G16" s="60"/>
    </row>
    <row r="17" spans="1:319" x14ac:dyDescent="0.25">
      <c r="A17" s="55">
        <v>45443</v>
      </c>
      <c r="B17" s="56" t="s">
        <v>49</v>
      </c>
      <c r="C17" s="65" t="s">
        <v>56</v>
      </c>
      <c r="D17" s="62"/>
      <c r="E17" s="58">
        <f>175+300+301.65+7.65+251.52+301.65</f>
        <v>1337.4699999999998</v>
      </c>
      <c r="F17" s="59">
        <f t="shared" si="0"/>
        <v>9577830.1900000013</v>
      </c>
      <c r="G17" s="60"/>
    </row>
    <row r="18" spans="1:319" ht="15.75" x14ac:dyDescent="0.25">
      <c r="A18" s="55"/>
      <c r="B18" s="56"/>
      <c r="C18" s="66" t="s">
        <v>50</v>
      </c>
      <c r="D18" s="67">
        <f>SUM(D11:D17)</f>
        <v>500</v>
      </c>
      <c r="E18" s="68">
        <f>SUM(E10:E17)</f>
        <v>578617.87</v>
      </c>
      <c r="F18" s="69">
        <f>+F8+D18-E18</f>
        <v>9577830.1900000013</v>
      </c>
      <c r="G18" s="60"/>
      <c r="H18" s="60"/>
    </row>
    <row r="19" spans="1:319" x14ac:dyDescent="0.25">
      <c r="B19" s="70"/>
      <c r="D19" s="71"/>
      <c r="E19" s="60"/>
      <c r="F19" s="60"/>
      <c r="H19" s="60"/>
    </row>
    <row r="20" spans="1:319" x14ac:dyDescent="0.25">
      <c r="B20" s="70"/>
      <c r="D20" s="71"/>
      <c r="E20" s="60"/>
      <c r="F20" s="60"/>
      <c r="H20" s="60"/>
    </row>
    <row r="21" spans="1:319" x14ac:dyDescent="0.25">
      <c r="B21" s="70"/>
      <c r="D21" s="71"/>
      <c r="E21" s="60"/>
      <c r="F21" s="60"/>
      <c r="G21" s="60"/>
      <c r="H21" s="60"/>
      <c r="LG21">
        <v>0</v>
      </c>
    </row>
    <row r="22" spans="1:319" x14ac:dyDescent="0.25">
      <c r="B22" s="70"/>
      <c r="D22" s="71"/>
      <c r="E22" s="60"/>
      <c r="F22" s="60"/>
      <c r="H22" s="60"/>
    </row>
    <row r="23" spans="1:319" x14ac:dyDescent="0.25">
      <c r="B23" s="70"/>
      <c r="D23" s="71"/>
      <c r="E23" s="60"/>
      <c r="F23" s="60"/>
      <c r="H23" s="60"/>
    </row>
    <row r="24" spans="1:319" x14ac:dyDescent="0.25">
      <c r="E24" s="60"/>
      <c r="F24" s="60"/>
      <c r="H24" s="60"/>
    </row>
    <row r="25" spans="1:319" x14ac:dyDescent="0.25">
      <c r="C25" s="60"/>
      <c r="D25" s="60"/>
      <c r="E25" s="60"/>
      <c r="F25" s="60"/>
      <c r="H25" s="60"/>
    </row>
    <row r="26" spans="1:319" x14ac:dyDescent="0.25">
      <c r="C26" s="60"/>
      <c r="D26" s="60"/>
      <c r="E26" s="60"/>
      <c r="F26" s="60"/>
      <c r="G26" s="60" t="s">
        <v>51</v>
      </c>
      <c r="H26" s="60"/>
    </row>
    <row r="27" spans="1:319" x14ac:dyDescent="0.25">
      <c r="D27" s="60"/>
      <c r="H27" s="60"/>
    </row>
    <row r="28" spans="1:319" s="27" customFormat="1" x14ac:dyDescent="0.25">
      <c r="A28" s="81" t="s">
        <v>52</v>
      </c>
      <c r="B28" s="81"/>
      <c r="D28" s="81" t="s">
        <v>53</v>
      </c>
      <c r="E28" s="81"/>
      <c r="F28" s="81"/>
      <c r="H28" s="72"/>
    </row>
    <row r="29" spans="1:319" s="27" customFormat="1" x14ac:dyDescent="0.25">
      <c r="A29" s="73" t="s">
        <v>23</v>
      </c>
      <c r="B29" s="73"/>
      <c r="C29" s="27" t="s">
        <v>54</v>
      </c>
      <c r="D29" s="73" t="s">
        <v>55</v>
      </c>
      <c r="E29" s="73"/>
      <c r="F29" s="73"/>
      <c r="H29" s="72"/>
    </row>
    <row r="30" spans="1:319" x14ac:dyDescent="0.25">
      <c r="H30" s="60"/>
    </row>
  </sheetData>
  <mergeCells count="9">
    <mergeCell ref="A29:B29"/>
    <mergeCell ref="D29:F29"/>
    <mergeCell ref="A2:F2"/>
    <mergeCell ref="A3:F3"/>
    <mergeCell ref="A4:F4"/>
    <mergeCell ref="A5:F5"/>
    <mergeCell ref="D8:E8"/>
    <mergeCell ref="A28:B28"/>
    <mergeCell ref="D28:F28"/>
  </mergeCells>
  <pageMargins left="0.91" right="1.08" top="0.95" bottom="0.72" header="0.3" footer="0.3"/>
  <pageSetup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48"/>
  <sheetViews>
    <sheetView zoomScaleNormal="100" workbookViewId="0">
      <selection activeCell="F36" sqref="F36"/>
    </sheetView>
  </sheetViews>
  <sheetFormatPr baseColWidth="10" defaultRowHeight="15" x14ac:dyDescent="0.25"/>
  <cols>
    <col min="2" max="2" width="39.5703125" customWidth="1"/>
    <col min="3" max="3" width="1.7109375" customWidth="1"/>
    <col min="4" max="4" width="18.85546875" customWidth="1"/>
    <col min="5" max="5" width="3.42578125" customWidth="1"/>
    <col min="6" max="6" width="43" customWidth="1"/>
    <col min="7" max="7" width="12.28515625" customWidth="1"/>
  </cols>
  <sheetData>
    <row r="6" spans="2:6" ht="12" customHeight="1" x14ac:dyDescent="0.25"/>
    <row r="7" spans="2:6" ht="18.75" x14ac:dyDescent="0.3">
      <c r="B7" s="82" t="s">
        <v>0</v>
      </c>
      <c r="C7" s="82"/>
      <c r="D7" s="82"/>
      <c r="E7" s="82"/>
      <c r="F7" s="82"/>
    </row>
    <row r="8" spans="2:6" ht="15.75" x14ac:dyDescent="0.25">
      <c r="B8" s="83" t="s">
        <v>1</v>
      </c>
      <c r="C8" s="83"/>
      <c r="D8" s="83"/>
      <c r="E8" s="83"/>
      <c r="F8" s="83"/>
    </row>
    <row r="9" spans="2:6" ht="15.75" x14ac:dyDescent="0.25">
      <c r="B9" s="76" t="s">
        <v>2</v>
      </c>
      <c r="C9" s="76"/>
      <c r="D9" s="76"/>
      <c r="E9" s="76"/>
      <c r="F9" s="76"/>
    </row>
    <row r="10" spans="2:6" ht="15.75" x14ac:dyDescent="0.25">
      <c r="B10" s="76" t="s">
        <v>3</v>
      </c>
      <c r="C10" s="76"/>
      <c r="D10" s="76"/>
      <c r="E10" s="76"/>
      <c r="F10" s="76"/>
    </row>
    <row r="11" spans="2:6" x14ac:dyDescent="0.25">
      <c r="B11" s="84" t="s">
        <v>4</v>
      </c>
      <c r="C11" s="84"/>
      <c r="D11" s="84"/>
      <c r="E11" s="84"/>
      <c r="F11" s="84"/>
    </row>
    <row r="12" spans="2:6" ht="15.75" x14ac:dyDescent="0.25">
      <c r="B12" s="1"/>
      <c r="C12" s="1"/>
      <c r="D12" s="1"/>
      <c r="E12" s="1"/>
      <c r="F12" s="1"/>
    </row>
    <row r="13" spans="2:6" ht="15.75" x14ac:dyDescent="0.25">
      <c r="B13" s="2" t="s">
        <v>5</v>
      </c>
      <c r="C13" s="1"/>
      <c r="D13" s="3">
        <v>10155948.059999999</v>
      </c>
      <c r="E13" s="1"/>
      <c r="F13" s="1"/>
    </row>
    <row r="14" spans="2:6" ht="15.75" x14ac:dyDescent="0.25">
      <c r="B14" s="2"/>
      <c r="C14" s="1"/>
      <c r="D14" s="4"/>
      <c r="E14" s="1"/>
      <c r="F14" s="1"/>
    </row>
    <row r="15" spans="2:6" x14ac:dyDescent="0.25">
      <c r="B15" s="5" t="s">
        <v>6</v>
      </c>
      <c r="C15" s="6"/>
      <c r="D15" s="7"/>
      <c r="E15" s="6"/>
      <c r="F15" s="6"/>
    </row>
    <row r="16" spans="2:6" x14ac:dyDescent="0.25">
      <c r="B16" s="8" t="s">
        <v>7</v>
      </c>
      <c r="C16" s="6"/>
      <c r="D16" s="7">
        <f>+'[1]LIBRO BANCO MAYO-2024'!D18</f>
        <v>500</v>
      </c>
      <c r="E16" s="6"/>
      <c r="F16" s="6"/>
    </row>
    <row r="17" spans="2:6" x14ac:dyDescent="0.25">
      <c r="B17" s="9" t="s">
        <v>8</v>
      </c>
      <c r="C17" s="6"/>
      <c r="D17" s="7"/>
      <c r="E17" s="6"/>
      <c r="F17" s="6"/>
    </row>
    <row r="18" spans="2:6" x14ac:dyDescent="0.25">
      <c r="B18" s="8"/>
      <c r="C18" s="6"/>
      <c r="D18" s="7"/>
      <c r="E18" s="6"/>
      <c r="F18" s="6"/>
    </row>
    <row r="19" spans="2:6" ht="15.75" thickBot="1" x14ac:dyDescent="0.3">
      <c r="B19" s="8"/>
      <c r="C19" s="6"/>
      <c r="D19" s="10"/>
      <c r="E19" s="6"/>
      <c r="F19" s="6"/>
    </row>
    <row r="20" spans="2:6" ht="15.75" thickBot="1" x14ac:dyDescent="0.3">
      <c r="B20" s="11" t="s">
        <v>9</v>
      </c>
      <c r="C20" s="12"/>
      <c r="D20" s="13" t="s">
        <v>10</v>
      </c>
      <c r="E20" s="12"/>
      <c r="F20" s="14" t="s">
        <v>11</v>
      </c>
    </row>
    <row r="21" spans="2:6" x14ac:dyDescent="0.25">
      <c r="C21" s="15"/>
      <c r="D21" s="16"/>
      <c r="E21" s="15"/>
      <c r="F21" s="16"/>
    </row>
    <row r="22" spans="2:6" ht="15.75" x14ac:dyDescent="0.25">
      <c r="B22" s="17"/>
      <c r="D22" s="18"/>
      <c r="F22" s="19"/>
    </row>
    <row r="23" spans="2:6" ht="16.5" thickBot="1" x14ac:dyDescent="0.3">
      <c r="B23" s="1" t="s">
        <v>12</v>
      </c>
      <c r="C23" s="20"/>
      <c r="D23" s="21">
        <f>SUM(D16:D22)</f>
        <v>500</v>
      </c>
      <c r="E23" s="22"/>
      <c r="F23" s="22"/>
    </row>
    <row r="24" spans="2:6" ht="15.75" x14ac:dyDescent="0.25">
      <c r="B24" s="2"/>
      <c r="C24" s="20"/>
      <c r="D24" s="23"/>
      <c r="E24" s="22"/>
      <c r="F24" s="22"/>
    </row>
    <row r="25" spans="2:6" ht="15.75" x14ac:dyDescent="0.25">
      <c r="B25" s="24"/>
      <c r="C25" s="20"/>
      <c r="D25" s="23"/>
      <c r="E25" s="22"/>
      <c r="F25" s="22"/>
    </row>
    <row r="26" spans="2:6" ht="16.5" thickBot="1" x14ac:dyDescent="0.3">
      <c r="B26" s="1" t="s">
        <v>13</v>
      </c>
      <c r="C26" s="20"/>
      <c r="D26" s="25">
        <f>+D13+D23</f>
        <v>10156448.059999999</v>
      </c>
      <c r="E26" s="22"/>
      <c r="F26" s="26"/>
    </row>
    <row r="27" spans="2:6" ht="16.5" thickTop="1" x14ac:dyDescent="0.25">
      <c r="B27" s="22" t="s">
        <v>14</v>
      </c>
      <c r="C27" s="20"/>
      <c r="D27" s="20"/>
      <c r="E27" s="22"/>
      <c r="F27" s="22"/>
    </row>
    <row r="28" spans="2:6" ht="15.75" x14ac:dyDescent="0.25">
      <c r="B28" s="22" t="s">
        <v>15</v>
      </c>
      <c r="C28" s="20"/>
      <c r="E28" s="22"/>
      <c r="F28" s="22"/>
    </row>
    <row r="29" spans="2:6" ht="15.75" x14ac:dyDescent="0.25">
      <c r="B29" s="22"/>
      <c r="C29" s="20"/>
      <c r="E29" s="22"/>
      <c r="F29" s="22"/>
    </row>
    <row r="30" spans="2:6" ht="15.75" x14ac:dyDescent="0.25">
      <c r="B30" s="27" t="s">
        <v>57</v>
      </c>
      <c r="C30" s="20"/>
      <c r="D30" s="20">
        <f>+'[1]LIBRO BANCO MAYO-2024'!E12+'[1]LIBRO BANCO MAYO-2024'!E13+'[1]LIBRO BANCO MAYO-2024'!E14+'[1]LIBRO BANCO MAYO-2024'!E15+'[1]LIBRO BANCO MAYO-2024'!E16</f>
        <v>577280.4</v>
      </c>
      <c r="E30" s="22"/>
      <c r="F30" s="26"/>
    </row>
    <row r="31" spans="2:6" ht="15.75" x14ac:dyDescent="0.25">
      <c r="B31" s="22" t="s">
        <v>16</v>
      </c>
      <c r="C31" s="22"/>
      <c r="D31" s="28"/>
      <c r="E31" s="22"/>
      <c r="F31" s="26"/>
    </row>
    <row r="32" spans="2:6" ht="15.75" x14ac:dyDescent="0.25">
      <c r="B32" s="22" t="s">
        <v>17</v>
      </c>
      <c r="C32" s="22"/>
      <c r="D32" s="28"/>
      <c r="E32" s="22"/>
      <c r="F32" s="26"/>
    </row>
    <row r="33" spans="2:7" ht="15.75" x14ac:dyDescent="0.25">
      <c r="B33" s="22" t="s">
        <v>18</v>
      </c>
      <c r="C33" s="22"/>
      <c r="D33" s="28">
        <f>+'[1]LIBRO BANCO MAYO-2024'!E17</f>
        <v>1337.4699999999998</v>
      </c>
      <c r="E33" s="22"/>
      <c r="F33" s="26"/>
    </row>
    <row r="34" spans="2:7" ht="16.5" thickBot="1" x14ac:dyDescent="0.3">
      <c r="B34" s="1" t="s">
        <v>13</v>
      </c>
      <c r="C34" s="22"/>
      <c r="D34" s="29">
        <f>SUM(D30:D33)</f>
        <v>578617.87</v>
      </c>
      <c r="E34" s="22"/>
      <c r="F34" s="22"/>
    </row>
    <row r="35" spans="2:7" ht="16.5" thickTop="1" x14ac:dyDescent="0.25">
      <c r="B35" s="22"/>
      <c r="C35" s="22"/>
      <c r="D35" s="22"/>
      <c r="E35" s="22"/>
      <c r="F35" s="22"/>
    </row>
    <row r="36" spans="2:7" ht="16.5" thickBot="1" x14ac:dyDescent="0.3">
      <c r="B36" s="22" t="s">
        <v>19</v>
      </c>
      <c r="C36" s="22"/>
      <c r="D36" s="29">
        <f>+D26-D34</f>
        <v>9577830.1899999995</v>
      </c>
      <c r="E36" s="22"/>
      <c r="F36" s="26"/>
    </row>
    <row r="37" spans="2:7" ht="16.5" thickTop="1" x14ac:dyDescent="0.25">
      <c r="B37" s="22"/>
      <c r="C37" s="22"/>
      <c r="D37" s="22"/>
      <c r="E37" s="22"/>
      <c r="F37" s="22" t="s">
        <v>20</v>
      </c>
    </row>
    <row r="38" spans="2:7" ht="15.75" x14ac:dyDescent="0.25">
      <c r="B38" s="22"/>
      <c r="C38" s="22"/>
      <c r="D38" s="28"/>
      <c r="E38" s="22"/>
      <c r="F38" s="22"/>
    </row>
    <row r="39" spans="2:7" ht="15.75" x14ac:dyDescent="0.25">
      <c r="B39" s="22"/>
      <c r="C39" s="22"/>
      <c r="D39" s="28"/>
      <c r="E39" s="22"/>
      <c r="F39" s="22"/>
    </row>
    <row r="40" spans="2:7" ht="15.75" x14ac:dyDescent="0.25">
      <c r="B40" s="22"/>
      <c r="C40" s="22"/>
      <c r="D40" s="28"/>
      <c r="E40" s="22"/>
      <c r="F40" s="22"/>
    </row>
    <row r="41" spans="2:7" ht="15.75" x14ac:dyDescent="0.25">
      <c r="B41" s="22"/>
      <c r="C41" s="22"/>
      <c r="D41" s="22"/>
      <c r="E41" s="22"/>
      <c r="F41" s="22"/>
    </row>
    <row r="42" spans="2:7" ht="15.75" x14ac:dyDescent="0.25">
      <c r="B42" s="22"/>
      <c r="C42" s="22"/>
      <c r="D42" s="22"/>
      <c r="E42" s="22"/>
      <c r="F42" s="22"/>
    </row>
    <row r="43" spans="2:7" ht="15.75" x14ac:dyDescent="0.25">
      <c r="B43" s="22"/>
      <c r="C43" s="22"/>
      <c r="D43" s="26"/>
      <c r="E43" s="22"/>
      <c r="F43" s="22"/>
    </row>
    <row r="44" spans="2:7" ht="15.75" x14ac:dyDescent="0.25">
      <c r="B44" s="30" t="s">
        <v>21</v>
      </c>
      <c r="C44" s="22"/>
      <c r="D44" s="22"/>
      <c r="E44" s="22"/>
      <c r="F44" s="30" t="s">
        <v>22</v>
      </c>
    </row>
    <row r="45" spans="2:7" ht="15.75" x14ac:dyDescent="0.25">
      <c r="B45" s="1" t="s">
        <v>23</v>
      </c>
      <c r="C45" s="22"/>
      <c r="D45" s="22"/>
      <c r="E45" s="22"/>
      <c r="F45" s="1" t="s">
        <v>24</v>
      </c>
    </row>
    <row r="46" spans="2:7" x14ac:dyDescent="0.25">
      <c r="B46" s="31"/>
      <c r="D46" s="32"/>
      <c r="F46" s="33"/>
      <c r="G46" s="34"/>
    </row>
    <row r="47" spans="2:7" x14ac:dyDescent="0.25">
      <c r="B47" s="35"/>
      <c r="D47" s="85"/>
      <c r="E47" s="85"/>
      <c r="F47" s="85"/>
      <c r="G47" s="85"/>
    </row>
    <row r="48" spans="2:7" x14ac:dyDescent="0.25">
      <c r="B48" s="36"/>
      <c r="C48" s="31"/>
      <c r="D48" s="37"/>
      <c r="E48" s="38"/>
      <c r="F48" s="38"/>
    </row>
  </sheetData>
  <mergeCells count="6">
    <mergeCell ref="D47:G47"/>
    <mergeCell ref="B7:F7"/>
    <mergeCell ref="B8:F8"/>
    <mergeCell ref="B9:F9"/>
    <mergeCell ref="B10:F10"/>
    <mergeCell ref="B11:F11"/>
  </mergeCells>
  <pageMargins left="0.66" right="1.32" top="0.7" bottom="0.72" header="0.3" footer="0.3"/>
  <pageSetup scal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MAYO-2024</vt:lpstr>
      <vt:lpstr>MAYO-2024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Aquino De La Cruz</dc:creator>
  <cp:lastModifiedBy>Ybelise Tejada</cp:lastModifiedBy>
  <dcterms:created xsi:type="dcterms:W3CDTF">2024-06-11T12:28:13Z</dcterms:created>
  <dcterms:modified xsi:type="dcterms:W3CDTF">2024-06-13T12:21:45Z</dcterms:modified>
</cp:coreProperties>
</file>