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6095" windowHeight="10590"/>
  </bookViews>
  <sheets>
    <sheet name="Estadode Rend. Financiero 23-22" sheetId="1" r:id="rId1"/>
    <sheet name="anex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2" l="1"/>
  <c r="C132" i="2"/>
  <c r="D112" i="2"/>
  <c r="C112" i="2"/>
  <c r="D88" i="2"/>
  <c r="C88" i="2"/>
  <c r="D66" i="2"/>
  <c r="C66" i="2"/>
  <c r="D45" i="2"/>
  <c r="C36" i="2"/>
  <c r="C34" i="2"/>
  <c r="C45" i="2" s="1"/>
  <c r="D25" i="2"/>
  <c r="C25" i="2"/>
  <c r="E28" i="1"/>
  <c r="D28" i="1"/>
  <c r="E18" i="1"/>
  <c r="E31" i="1" s="1"/>
  <c r="D18" i="1"/>
  <c r="D31" i="1" s="1"/>
</calcChain>
</file>

<file path=xl/sharedStrings.xml><?xml version="1.0" encoding="utf-8"?>
<sst xmlns="http://schemas.openxmlformats.org/spreadsheetml/2006/main" count="112" uniqueCount="45">
  <si>
    <t>DIRECCION GENERAL DE SEGURIDAD DE TRANSITO Y TRANSPORTE TERRESTRE  DIGESETT</t>
  </si>
  <si>
    <t>ESTADO DE RENDIMIENTO FINANCIERO</t>
  </si>
  <si>
    <t>DEL PERIODO TERMINADO EN DICIEMBRE 2023 - 2022</t>
  </si>
  <si>
    <t>VALORES RD$</t>
  </si>
  <si>
    <t>INGRESOS</t>
  </si>
  <si>
    <t>TRANSFERENCIAS Y APORTES</t>
  </si>
  <si>
    <t>OTROS INGRESOS</t>
  </si>
  <si>
    <t>TOTAL INGRESOS</t>
  </si>
  <si>
    <t>GASTOS</t>
  </si>
  <si>
    <t>SUELDOS, SALARIOS Y BENEFICIOS A EMPLEADOS</t>
  </si>
  <si>
    <t>SUMINISTROS Y MATERIAL DE CONSUMO</t>
  </si>
  <si>
    <t>GASTOS DE DEPRECIACION Y AMORTIZACION</t>
  </si>
  <si>
    <t>GASTOS BANCARIOS</t>
  </si>
  <si>
    <t>TOTAL GASTOS</t>
  </si>
  <si>
    <t>RESULTADO DEL PERIODO (AHORRO/DESAHORRO)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</si>
  <si>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</si>
  <si>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</si>
  <si>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</si>
  <si>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</si>
  <si>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NOTAS ABJUNTAS ESTADO DE RENDIMIENTO FINANCIERO</t>
  </si>
  <si>
    <t>AL MES DE  DICIEMBRE 2023-2022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</si>
  <si>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</si>
  <si>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</si>
  <si>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</si>
  <si>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</si>
  <si>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</si>
  <si>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</si>
  <si>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</si>
  <si>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</si>
  <si>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</si>
  <si>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</si>
  <si>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</si>
  <si>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</si>
  <si>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NOCIEMBRE</t>
  </si>
  <si>
    <t>DICIEMBRE</t>
  </si>
  <si>
    <t>TOTALES</t>
  </si>
  <si>
    <t>2-)</t>
  </si>
  <si>
    <t>TRANSFERENCIAS Y DONACIONES RECIBIDAS</t>
  </si>
  <si>
    <t>NOVIEMBRE</t>
  </si>
  <si>
    <t>3-)</t>
  </si>
  <si>
    <t>4-)</t>
  </si>
  <si>
    <t>SUMINISTROS Y MATERIALES DE CONSUMO</t>
  </si>
  <si>
    <t>5-)</t>
  </si>
  <si>
    <t>6-)</t>
  </si>
  <si>
    <t>GASTOS BANCARIOS (COMISIONES)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</si>
</sst>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2" fillId="0" borderId="0" xfId="1" applyFont="1"/>
    <xf numFmtId="43" fontId="0" fillId="0" borderId="0" xfId="0" applyNumberForma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43" fontId="2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66675</xdr:rowOff>
    </xdr:from>
    <xdr:to>
      <xdr:col>3</xdr:col>
      <xdr:colOff>180975</xdr:colOff>
      <xdr:row>4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66675"/>
          <a:ext cx="1076325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47625</xdr:rowOff>
    </xdr:from>
    <xdr:to>
      <xdr:col>5</xdr:col>
      <xdr:colOff>771525</xdr:colOff>
      <xdr:row>4</xdr:row>
      <xdr:rowOff>57150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47625"/>
          <a:ext cx="4086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8"/>
  <sheetViews>
    <sheetView tabSelected="1" workbookViewId="0">
      <selection activeCell="A9" sqref="A9:E9"/>
    </sheetView>
  </sheetViews>
  <sheetFormatPr baseColWidth="10" defaultRowHeight="15" x14ac:dyDescent="0.25"/>
  <cols>
    <col min="1" max="1" width="4.85546875" customWidth="1"/>
    <col min="2" max="2" width="45" customWidth="1"/>
    <col min="3" max="3" width="2.28515625" customWidth="1"/>
    <col min="4" max="4" width="17.7109375" customWidth="1"/>
    <col min="5" max="5" width="18.5703125" customWidth="1"/>
    <col min="7" max="7" width="21" customWidth="1"/>
  </cols>
  <sheetData>
    <row r="6" spans="1:7" ht="15.75" x14ac:dyDescent="0.25">
      <c r="A6" s="1" t="s">
        <v>0</v>
      </c>
      <c r="B6" s="1"/>
      <c r="C6" s="1"/>
      <c r="D6" s="1"/>
      <c r="E6" s="1"/>
    </row>
    <row r="7" spans="1:7" x14ac:dyDescent="0.25">
      <c r="A7" s="2" t="s">
        <v>1</v>
      </c>
      <c r="B7" s="2"/>
      <c r="C7" s="2"/>
      <c r="D7" s="2"/>
      <c r="E7" s="2"/>
    </row>
    <row r="8" spans="1:7" x14ac:dyDescent="0.25">
      <c r="A8" s="2" t="s">
        <v>2</v>
      </c>
      <c r="B8" s="2"/>
      <c r="C8" s="2"/>
      <c r="D8" s="2"/>
      <c r="E8" s="2"/>
    </row>
    <row r="9" spans="1:7" x14ac:dyDescent="0.25">
      <c r="A9" s="3" t="s">
        <v>3</v>
      </c>
      <c r="B9" s="3"/>
      <c r="C9" s="3"/>
      <c r="D9" s="3"/>
      <c r="E9" s="3"/>
    </row>
    <row r="10" spans="1:7" x14ac:dyDescent="0.25">
      <c r="A10" s="4"/>
      <c r="B10" s="4"/>
      <c r="C10" s="4"/>
      <c r="D10" s="4"/>
    </row>
    <row r="12" spans="1:7" x14ac:dyDescent="0.25">
      <c r="A12" s="5"/>
      <c r="D12" s="6">
        <v>2023</v>
      </c>
      <c r="E12" s="6">
        <v>2022</v>
      </c>
    </row>
    <row r="13" spans="1:7" x14ac:dyDescent="0.25">
      <c r="B13" s="5" t="s">
        <v>4</v>
      </c>
    </row>
    <row r="15" spans="1:7" x14ac:dyDescent="0.25">
      <c r="B15" t="s">
        <v>5</v>
      </c>
      <c r="D15" s="7">
        <v>1223144641.5899999</v>
      </c>
      <c r="E15" s="7">
        <v>1193068026.6600001</v>
      </c>
      <c r="G15" s="7"/>
    </row>
    <row r="16" spans="1:7" x14ac:dyDescent="0.25">
      <c r="B16" t="s">
        <v>6</v>
      </c>
      <c r="D16" s="7">
        <v>15461300</v>
      </c>
      <c r="E16" s="7">
        <v>6837200</v>
      </c>
      <c r="G16" s="8"/>
    </row>
    <row r="17" spans="2:7" x14ac:dyDescent="0.25">
      <c r="D17" s="9"/>
      <c r="E17" s="9"/>
      <c r="G17" s="8"/>
    </row>
    <row r="18" spans="2:7" x14ac:dyDescent="0.25">
      <c r="B18" s="5" t="s">
        <v>7</v>
      </c>
      <c r="D18" s="10">
        <f>SUM(D15:D17)</f>
        <v>1238605941.5899999</v>
      </c>
      <c r="E18" s="10">
        <f>+E15+E16</f>
        <v>1199905226.6600001</v>
      </c>
      <c r="G18" s="10"/>
    </row>
    <row r="19" spans="2:7" x14ac:dyDescent="0.25">
      <c r="D19" s="7"/>
      <c r="E19" s="7"/>
    </row>
    <row r="20" spans="2:7" x14ac:dyDescent="0.25">
      <c r="D20" s="7"/>
      <c r="E20" s="7"/>
    </row>
    <row r="21" spans="2:7" x14ac:dyDescent="0.25">
      <c r="B21" s="5" t="s">
        <v>8</v>
      </c>
      <c r="D21" s="7"/>
      <c r="E21" s="7"/>
    </row>
    <row r="22" spans="2:7" x14ac:dyDescent="0.25">
      <c r="D22" s="7"/>
      <c r="E22" s="7"/>
    </row>
    <row r="23" spans="2:7" x14ac:dyDescent="0.25">
      <c r="B23" t="s">
        <v>9</v>
      </c>
      <c r="D23" s="7">
        <v>837807448.62</v>
      </c>
      <c r="E23" s="7">
        <v>835550168.05999994</v>
      </c>
    </row>
    <row r="24" spans="2:7" x14ac:dyDescent="0.25">
      <c r="B24" t="s">
        <v>10</v>
      </c>
      <c r="D24" s="7">
        <v>229728186.09</v>
      </c>
      <c r="E24" s="7">
        <v>258883570.65000001</v>
      </c>
      <c r="G24" s="11"/>
    </row>
    <row r="25" spans="2:7" x14ac:dyDescent="0.25">
      <c r="B25" t="s">
        <v>11</v>
      </c>
      <c r="D25" s="8">
        <v>63160720.109999999</v>
      </c>
      <c r="E25" s="8">
        <v>73907512.680000007</v>
      </c>
      <c r="G25" s="11"/>
    </row>
    <row r="26" spans="2:7" x14ac:dyDescent="0.25">
      <c r="B26" t="s">
        <v>12</v>
      </c>
      <c r="D26" s="7">
        <v>13799.16</v>
      </c>
      <c r="E26" s="7">
        <v>17839.93</v>
      </c>
    </row>
    <row r="27" spans="2:7" x14ac:dyDescent="0.25">
      <c r="D27" s="9"/>
      <c r="E27" s="9"/>
    </row>
    <row r="28" spans="2:7" x14ac:dyDescent="0.25">
      <c r="B28" s="5" t="s">
        <v>13</v>
      </c>
      <c r="D28" s="7">
        <f>SUM(D23:D27)</f>
        <v>1130710153.98</v>
      </c>
      <c r="E28" s="7">
        <f>SUM(E23:E27)</f>
        <v>1168359091.3200002</v>
      </c>
    </row>
    <row r="29" spans="2:7" x14ac:dyDescent="0.25">
      <c r="D29" s="7"/>
      <c r="E29" s="7"/>
    </row>
    <row r="30" spans="2:7" x14ac:dyDescent="0.25">
      <c r="D30" s="7"/>
      <c r="E30" s="7"/>
    </row>
    <row r="31" spans="2:7" x14ac:dyDescent="0.25">
      <c r="B31" s="5" t="s">
        <v>14</v>
      </c>
      <c r="D31" s="10">
        <f>+D18-D28</f>
        <v>107895787.6099999</v>
      </c>
      <c r="E31" s="10">
        <f>+E18-E28</f>
        <v>31546135.339999914</v>
      </c>
    </row>
    <row r="32" spans="2:7" x14ac:dyDescent="0.25">
      <c r="D32" s="7"/>
      <c r="E32" s="7"/>
    </row>
    <row r="33" spans="2:5" x14ac:dyDescent="0.25">
      <c r="D33" s="7"/>
      <c r="E33" s="7"/>
    </row>
    <row r="37" spans="2:5" x14ac:dyDescent="0.25">
      <c r="B37" s="12" t="s">
        <v>15</v>
      </c>
      <c r="C37" s="12"/>
      <c r="D37" s="13" t="s">
        <v>16</v>
      </c>
      <c r="E37" s="5"/>
    </row>
    <row r="38" spans="2:5" x14ac:dyDescent="0.25">
      <c r="B38" s="14" t="s">
        <v>17</v>
      </c>
      <c r="C38" s="14"/>
      <c r="D38" s="15" t="s">
        <v>18</v>
      </c>
    </row>
  </sheetData>
  <mergeCells count="4"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33"/>
  <sheetViews>
    <sheetView workbookViewId="0">
      <selection activeCell="F21" sqref="F21"/>
    </sheetView>
  </sheetViews>
  <sheetFormatPr baseColWidth="10" defaultRowHeight="15" x14ac:dyDescent="0.25"/>
  <cols>
    <col min="3" max="4" width="17.7109375" customWidth="1"/>
    <col min="6" max="6" width="15.85546875" customWidth="1"/>
    <col min="7" max="7" width="15.140625" bestFit="1" customWidth="1"/>
    <col min="8" max="8" width="15.85546875" bestFit="1" customWidth="1"/>
    <col min="9" max="9" width="16.140625" customWidth="1"/>
  </cols>
  <sheetData>
    <row r="5" spans="1:6" x14ac:dyDescent="0.25">
      <c r="A5" s="16" t="s">
        <v>0</v>
      </c>
      <c r="B5" s="16"/>
      <c r="C5" s="16"/>
      <c r="D5" s="16"/>
      <c r="E5" s="16"/>
      <c r="F5" s="16"/>
    </row>
    <row r="6" spans="1:6" x14ac:dyDescent="0.25">
      <c r="A6" s="16" t="s">
        <v>19</v>
      </c>
      <c r="B6" s="16"/>
      <c r="C6" s="16"/>
      <c r="D6" s="16"/>
      <c r="E6" s="16"/>
      <c r="F6" s="16"/>
    </row>
    <row r="7" spans="1:6" x14ac:dyDescent="0.25">
      <c r="A7" s="16" t="s">
        <v>20</v>
      </c>
      <c r="B7" s="16"/>
      <c r="C7" s="16"/>
      <c r="D7" s="16"/>
      <c r="E7" s="16"/>
      <c r="F7" s="16"/>
    </row>
    <row r="9" spans="1:6" x14ac:dyDescent="0.25">
      <c r="A9" s="5" t="s">
        <v>21</v>
      </c>
      <c r="B9" s="5" t="s">
        <v>22</v>
      </c>
    </row>
    <row r="10" spans="1:6" x14ac:dyDescent="0.25">
      <c r="A10" s="5"/>
      <c r="B10" s="5"/>
    </row>
    <row r="11" spans="1:6" x14ac:dyDescent="0.25">
      <c r="C11" s="17">
        <v>2023</v>
      </c>
      <c r="D11" s="17">
        <v>2022</v>
      </c>
    </row>
    <row r="12" spans="1:6" x14ac:dyDescent="0.25">
      <c r="B12" t="s">
        <v>23</v>
      </c>
      <c r="C12" s="7">
        <v>91266989.430000007</v>
      </c>
      <c r="D12" s="7">
        <v>64100366.990000002</v>
      </c>
    </row>
    <row r="13" spans="1:6" x14ac:dyDescent="0.25">
      <c r="B13" t="s">
        <v>24</v>
      </c>
      <c r="C13" s="7">
        <v>83096242.650000006</v>
      </c>
      <c r="D13" s="7">
        <v>96320441.709999993</v>
      </c>
    </row>
    <row r="14" spans="1:6" x14ac:dyDescent="0.25">
      <c r="B14" t="s">
        <v>25</v>
      </c>
      <c r="C14" s="7">
        <v>96049669.560000002</v>
      </c>
      <c r="D14" s="7">
        <v>91186664.659999996</v>
      </c>
    </row>
    <row r="15" spans="1:6" x14ac:dyDescent="0.25">
      <c r="B15" t="s">
        <v>26</v>
      </c>
      <c r="C15" s="7">
        <v>75713938.790000007</v>
      </c>
      <c r="D15" s="7">
        <v>95339809.959999993</v>
      </c>
    </row>
    <row r="16" spans="1:6" x14ac:dyDescent="0.25">
      <c r="B16" t="s">
        <v>27</v>
      </c>
      <c r="C16" s="7">
        <v>81239682.299999997</v>
      </c>
      <c r="D16" s="7">
        <v>83833304.030000001</v>
      </c>
    </row>
    <row r="17" spans="1:4" x14ac:dyDescent="0.25">
      <c r="B17" t="s">
        <v>28</v>
      </c>
      <c r="C17" s="7">
        <v>90154308.109999999</v>
      </c>
      <c r="D17" s="7">
        <v>97581845.390000001</v>
      </c>
    </row>
    <row r="18" spans="1:4" x14ac:dyDescent="0.25">
      <c r="B18" t="s">
        <v>29</v>
      </c>
      <c r="C18" s="7">
        <v>90935307.980000004</v>
      </c>
      <c r="D18" s="7">
        <v>85510674.760000005</v>
      </c>
    </row>
    <row r="19" spans="1:4" x14ac:dyDescent="0.25">
      <c r="B19" t="s">
        <v>30</v>
      </c>
      <c r="C19" s="7">
        <v>90916318.920000002</v>
      </c>
      <c r="D19" s="7">
        <v>99447916.730000004</v>
      </c>
    </row>
    <row r="20" spans="1:4" x14ac:dyDescent="0.25">
      <c r="B20" t="s">
        <v>31</v>
      </c>
      <c r="C20" s="7">
        <v>94303906.480000004</v>
      </c>
      <c r="D20" s="7">
        <v>92872487.019999996</v>
      </c>
    </row>
    <row r="21" spans="1:4" x14ac:dyDescent="0.25">
      <c r="B21" t="s">
        <v>32</v>
      </c>
      <c r="C21" s="7">
        <v>98671680.609999999</v>
      </c>
      <c r="D21" s="7">
        <v>85968768.849999994</v>
      </c>
    </row>
    <row r="22" spans="1:4" x14ac:dyDescent="0.25">
      <c r="B22" t="s">
        <v>33</v>
      </c>
      <c r="C22" s="7">
        <v>165162130.46000001</v>
      </c>
      <c r="D22" s="7">
        <v>147272461.28</v>
      </c>
    </row>
    <row r="23" spans="1:4" x14ac:dyDescent="0.25">
      <c r="B23" t="s">
        <v>34</v>
      </c>
      <c r="C23" s="7">
        <v>165634466.30000001</v>
      </c>
      <c r="D23" s="7">
        <v>153633285.28</v>
      </c>
    </row>
    <row r="24" spans="1:4" x14ac:dyDescent="0.25">
      <c r="C24" s="7"/>
      <c r="D24" s="7"/>
    </row>
    <row r="25" spans="1:4" ht="15.75" thickBot="1" x14ac:dyDescent="0.3">
      <c r="B25" s="5" t="s">
        <v>35</v>
      </c>
      <c r="C25" s="18">
        <f>SUM(C12:C24)</f>
        <v>1223144641.5900002</v>
      </c>
      <c r="D25" s="18">
        <f>SUM(D12:D24)</f>
        <v>1193068026.6600001</v>
      </c>
    </row>
    <row r="26" spans="1:4" ht="15.75" thickTop="1" x14ac:dyDescent="0.25"/>
    <row r="29" spans="1:4" x14ac:dyDescent="0.25">
      <c r="A29" s="5" t="s">
        <v>36</v>
      </c>
      <c r="B29" s="5" t="s">
        <v>37</v>
      </c>
    </row>
    <row r="30" spans="1:4" x14ac:dyDescent="0.25">
      <c r="A30" s="5"/>
      <c r="B30" s="5"/>
    </row>
    <row r="31" spans="1:4" x14ac:dyDescent="0.25">
      <c r="C31" s="17">
        <v>2023</v>
      </c>
      <c r="D31" s="17">
        <v>2022</v>
      </c>
    </row>
    <row r="32" spans="1:4" x14ac:dyDescent="0.25">
      <c r="B32" t="s">
        <v>23</v>
      </c>
      <c r="C32" s="7">
        <v>1570000</v>
      </c>
      <c r="D32" s="7">
        <v>740000</v>
      </c>
    </row>
    <row r="33" spans="2:4" x14ac:dyDescent="0.25">
      <c r="B33" t="s">
        <v>24</v>
      </c>
      <c r="C33" s="7">
        <v>170000</v>
      </c>
      <c r="D33" s="7">
        <v>1140000</v>
      </c>
    </row>
    <row r="34" spans="2:4" x14ac:dyDescent="0.25">
      <c r="B34" t="s">
        <v>25</v>
      </c>
      <c r="C34" s="7">
        <f>2992300+170000</f>
        <v>3162300</v>
      </c>
      <c r="D34" s="7">
        <v>740000</v>
      </c>
    </row>
    <row r="35" spans="2:4" x14ac:dyDescent="0.25">
      <c r="B35" t="s">
        <v>26</v>
      </c>
      <c r="C35" s="7">
        <v>170000</v>
      </c>
      <c r="D35" s="7">
        <v>740000</v>
      </c>
    </row>
    <row r="36" spans="2:4" x14ac:dyDescent="0.25">
      <c r="B36" t="s">
        <v>27</v>
      </c>
      <c r="C36" s="7">
        <f>3000000+170000+100000</f>
        <v>3270000</v>
      </c>
      <c r="D36" s="7">
        <v>340000</v>
      </c>
    </row>
    <row r="37" spans="2:4" x14ac:dyDescent="0.25">
      <c r="B37" t="s">
        <v>28</v>
      </c>
      <c r="C37" s="7">
        <v>170000</v>
      </c>
      <c r="D37" s="7">
        <v>570000</v>
      </c>
    </row>
    <row r="38" spans="2:4" x14ac:dyDescent="0.25">
      <c r="B38" t="s">
        <v>29</v>
      </c>
      <c r="C38" s="7">
        <v>170000</v>
      </c>
      <c r="D38" s="7">
        <v>867200</v>
      </c>
    </row>
    <row r="39" spans="2:4" x14ac:dyDescent="0.25">
      <c r="B39" t="s">
        <v>30</v>
      </c>
      <c r="C39" s="7">
        <v>179000</v>
      </c>
      <c r="D39" s="7">
        <v>1020000</v>
      </c>
    </row>
    <row r="40" spans="2:4" x14ac:dyDescent="0.25">
      <c r="B40" t="s">
        <v>31</v>
      </c>
      <c r="C40" s="7">
        <v>340000</v>
      </c>
      <c r="D40" s="7">
        <v>170000</v>
      </c>
    </row>
    <row r="41" spans="2:4" x14ac:dyDescent="0.25">
      <c r="B41" t="s">
        <v>32</v>
      </c>
      <c r="C41" s="7">
        <v>170000</v>
      </c>
      <c r="D41" s="7">
        <v>170000</v>
      </c>
    </row>
    <row r="42" spans="2:4" x14ac:dyDescent="0.25">
      <c r="B42" t="s">
        <v>38</v>
      </c>
      <c r="C42" s="7">
        <v>0</v>
      </c>
      <c r="D42" s="7">
        <v>170000</v>
      </c>
    </row>
    <row r="43" spans="2:4" x14ac:dyDescent="0.25">
      <c r="B43" t="s">
        <v>34</v>
      </c>
      <c r="C43" s="7">
        <v>6090000</v>
      </c>
      <c r="D43" s="7">
        <v>170000</v>
      </c>
    </row>
    <row r="44" spans="2:4" x14ac:dyDescent="0.25">
      <c r="C44" s="7"/>
      <c r="D44" s="7"/>
    </row>
    <row r="45" spans="2:4" ht="15.75" thickBot="1" x14ac:dyDescent="0.3">
      <c r="B45" s="5" t="s">
        <v>35</v>
      </c>
      <c r="C45" s="18">
        <f>SUM(C32:C44)</f>
        <v>15461300</v>
      </c>
      <c r="D45" s="18">
        <f>SUM(D32:D44)</f>
        <v>6837200</v>
      </c>
    </row>
    <row r="46" spans="2:4" ht="15.75" thickTop="1" x14ac:dyDescent="0.25"/>
    <row r="49" spans="1:9" x14ac:dyDescent="0.25">
      <c r="A49" s="5" t="s">
        <v>39</v>
      </c>
      <c r="B49" s="5" t="s">
        <v>9</v>
      </c>
      <c r="C49" s="5"/>
      <c r="D49" s="5"/>
    </row>
    <row r="51" spans="1:9" x14ac:dyDescent="0.25">
      <c r="C51" s="17">
        <v>2023</v>
      </c>
      <c r="D51" s="17">
        <v>2022</v>
      </c>
    </row>
    <row r="52" spans="1:9" x14ac:dyDescent="0.25">
      <c r="C52" s="6"/>
      <c r="D52" s="6"/>
      <c r="H52" s="7"/>
      <c r="I52" s="7"/>
    </row>
    <row r="53" spans="1:9" x14ac:dyDescent="0.25">
      <c r="B53" t="s">
        <v>23</v>
      </c>
      <c r="C53" s="7">
        <v>64186599.649999999</v>
      </c>
      <c r="D53" s="7">
        <v>62104973.240000002</v>
      </c>
      <c r="F53" s="11"/>
      <c r="G53" s="11"/>
      <c r="H53" s="7"/>
      <c r="I53" s="7"/>
    </row>
    <row r="54" spans="1:9" x14ac:dyDescent="0.25">
      <c r="B54" t="s">
        <v>24</v>
      </c>
      <c r="C54" s="7">
        <v>64306782.539999999</v>
      </c>
      <c r="D54" s="7">
        <v>62151105.469999999</v>
      </c>
      <c r="F54" s="11"/>
      <c r="G54" s="11"/>
      <c r="H54" s="7"/>
      <c r="I54" s="7"/>
    </row>
    <row r="55" spans="1:9" x14ac:dyDescent="0.25">
      <c r="B55" t="s">
        <v>25</v>
      </c>
      <c r="C55" s="7">
        <v>64245564.979999997</v>
      </c>
      <c r="D55" s="7">
        <v>61854616</v>
      </c>
      <c r="F55" s="11"/>
      <c r="G55" s="11"/>
      <c r="H55" s="7"/>
      <c r="I55" s="7"/>
    </row>
    <row r="56" spans="1:9" x14ac:dyDescent="0.25">
      <c r="B56" t="s">
        <v>26</v>
      </c>
      <c r="C56" s="7">
        <v>63880580.609999999</v>
      </c>
      <c r="D56" s="7">
        <v>61509214.450000003</v>
      </c>
      <c r="F56" s="11"/>
      <c r="G56" s="11"/>
      <c r="H56" s="7"/>
      <c r="I56" s="7"/>
    </row>
    <row r="57" spans="1:9" x14ac:dyDescent="0.25">
      <c r="B57" t="s">
        <v>27</v>
      </c>
      <c r="C57" s="7">
        <v>64258774.049999997</v>
      </c>
      <c r="D57" s="7">
        <v>62319456.789999999</v>
      </c>
      <c r="F57" s="11"/>
      <c r="G57" s="11"/>
      <c r="H57" s="7"/>
      <c r="I57" s="7"/>
    </row>
    <row r="58" spans="1:9" x14ac:dyDescent="0.25">
      <c r="B58" t="s">
        <v>28</v>
      </c>
      <c r="C58" s="7">
        <v>64204455.219999999</v>
      </c>
      <c r="D58" s="7">
        <v>62834807.280000001</v>
      </c>
      <c r="F58" s="11"/>
      <c r="G58" s="11"/>
      <c r="H58" s="7"/>
      <c r="I58" s="7"/>
    </row>
    <row r="59" spans="1:9" x14ac:dyDescent="0.25">
      <c r="B59" t="s">
        <v>29</v>
      </c>
      <c r="C59" s="7">
        <v>64386184.18</v>
      </c>
      <c r="D59" s="7">
        <v>63790999.119999997</v>
      </c>
      <c r="F59" s="11"/>
      <c r="G59" s="11"/>
      <c r="H59" s="7"/>
      <c r="I59" s="7"/>
    </row>
    <row r="60" spans="1:9" x14ac:dyDescent="0.25">
      <c r="B60" t="s">
        <v>30</v>
      </c>
      <c r="C60" s="7">
        <v>64106719.719999999</v>
      </c>
      <c r="D60" s="7">
        <v>64788988.719999999</v>
      </c>
      <c r="F60" s="11"/>
      <c r="G60" s="11"/>
      <c r="H60" s="7"/>
      <c r="I60" s="7"/>
    </row>
    <row r="61" spans="1:9" x14ac:dyDescent="0.25">
      <c r="B61" t="s">
        <v>31</v>
      </c>
      <c r="C61" s="7">
        <v>64368962.609999999</v>
      </c>
      <c r="D61" s="7">
        <v>64291339.880000003</v>
      </c>
      <c r="F61" s="11"/>
      <c r="G61" s="11"/>
      <c r="H61" s="7"/>
      <c r="I61" s="7"/>
    </row>
    <row r="62" spans="1:9" x14ac:dyDescent="0.25">
      <c r="B62" t="s">
        <v>32</v>
      </c>
      <c r="C62" s="7">
        <v>62414300.350000001</v>
      </c>
      <c r="D62" s="7">
        <v>64412876.869999997</v>
      </c>
      <c r="F62" s="11"/>
      <c r="G62" s="11"/>
      <c r="H62" s="7"/>
      <c r="I62" s="7"/>
    </row>
    <row r="63" spans="1:9" x14ac:dyDescent="0.25">
      <c r="B63" t="s">
        <v>38</v>
      </c>
      <c r="C63" s="7">
        <v>121665353.3</v>
      </c>
      <c r="D63" s="7">
        <v>120837882.22</v>
      </c>
      <c r="F63" s="11"/>
      <c r="G63" s="11"/>
      <c r="H63" s="7"/>
      <c r="I63" s="7"/>
    </row>
    <row r="64" spans="1:9" x14ac:dyDescent="0.25">
      <c r="B64" t="s">
        <v>34</v>
      </c>
      <c r="C64" s="7">
        <v>75783171.409999996</v>
      </c>
      <c r="D64" s="7">
        <v>84653908.019999996</v>
      </c>
      <c r="F64" s="11"/>
      <c r="G64" s="11"/>
      <c r="H64" s="7"/>
    </row>
    <row r="65" spans="1:8" x14ac:dyDescent="0.25">
      <c r="C65" s="7"/>
      <c r="D65" s="7"/>
      <c r="F65" s="7"/>
      <c r="G65" s="11"/>
      <c r="H65" s="7"/>
    </row>
    <row r="66" spans="1:8" ht="15.75" thickBot="1" x14ac:dyDescent="0.3">
      <c r="B66" s="5" t="s">
        <v>35</v>
      </c>
      <c r="C66" s="18">
        <f>SUM(C53:C65)</f>
        <v>837807448.61999989</v>
      </c>
      <c r="D66" s="18">
        <f>SUM(D53:D65)</f>
        <v>835550168.06000006</v>
      </c>
    </row>
    <row r="67" spans="1:8" ht="15.75" thickTop="1" x14ac:dyDescent="0.25"/>
    <row r="71" spans="1:8" x14ac:dyDescent="0.25">
      <c r="A71" s="5" t="s">
        <v>40</v>
      </c>
      <c r="B71" s="5" t="s">
        <v>41</v>
      </c>
      <c r="C71" s="5"/>
      <c r="D71" s="5"/>
      <c r="E71" s="5"/>
    </row>
    <row r="73" spans="1:8" x14ac:dyDescent="0.25">
      <c r="C73" s="17">
        <v>2023</v>
      </c>
      <c r="D73" s="17">
        <v>2022</v>
      </c>
    </row>
    <row r="74" spans="1:8" x14ac:dyDescent="0.25">
      <c r="C74" s="6"/>
      <c r="D74" s="6"/>
    </row>
    <row r="75" spans="1:8" x14ac:dyDescent="0.25">
      <c r="B75" t="s">
        <v>23</v>
      </c>
      <c r="C75" s="7">
        <v>1543000</v>
      </c>
      <c r="D75" s="7">
        <v>0</v>
      </c>
      <c r="F75" s="7"/>
    </row>
    <row r="76" spans="1:8" x14ac:dyDescent="0.25">
      <c r="B76" t="s">
        <v>24</v>
      </c>
      <c r="C76" s="7">
        <v>9928219.4800000004</v>
      </c>
      <c r="D76" s="7">
        <v>15552654.6</v>
      </c>
      <c r="F76" s="7"/>
      <c r="G76" s="11"/>
    </row>
    <row r="77" spans="1:8" x14ac:dyDescent="0.25">
      <c r="B77" t="s">
        <v>25</v>
      </c>
      <c r="C77" s="7">
        <v>18528551.460000001</v>
      </c>
      <c r="D77" s="7">
        <v>22122367.100000001</v>
      </c>
      <c r="F77" s="7"/>
    </row>
    <row r="78" spans="1:8" x14ac:dyDescent="0.25">
      <c r="B78" t="s">
        <v>26</v>
      </c>
      <c r="C78" s="7">
        <v>6029108.5</v>
      </c>
      <c r="D78" s="7">
        <v>15625057.689999999</v>
      </c>
      <c r="F78" s="7"/>
    </row>
    <row r="79" spans="1:8" x14ac:dyDescent="0.25">
      <c r="B79" t="s">
        <v>27</v>
      </c>
      <c r="C79" s="7">
        <v>13048629.08</v>
      </c>
      <c r="D79" s="7">
        <v>17752584.300000001</v>
      </c>
      <c r="F79" s="7"/>
    </row>
    <row r="80" spans="1:8" x14ac:dyDescent="0.25">
      <c r="B80" t="s">
        <v>28</v>
      </c>
      <c r="C80" s="7">
        <v>21650960.48</v>
      </c>
      <c r="D80" s="7">
        <v>32224584.300000001</v>
      </c>
      <c r="F80" s="7"/>
    </row>
    <row r="81" spans="1:8" x14ac:dyDescent="0.25">
      <c r="B81" t="s">
        <v>29</v>
      </c>
      <c r="C81" s="7">
        <v>17083344.91</v>
      </c>
      <c r="D81" s="7">
        <v>12734533.48</v>
      </c>
      <c r="F81" s="7"/>
    </row>
    <row r="82" spans="1:8" x14ac:dyDescent="0.25">
      <c r="B82" t="s">
        <v>30</v>
      </c>
      <c r="C82" s="7">
        <v>19146860.859999999</v>
      </c>
      <c r="D82" s="7">
        <v>27744172.109999999</v>
      </c>
      <c r="F82" s="7"/>
    </row>
    <row r="83" spans="1:8" x14ac:dyDescent="0.25">
      <c r="B83" t="s">
        <v>31</v>
      </c>
      <c r="C83" s="7">
        <v>17111413.039999999</v>
      </c>
      <c r="D83" s="7">
        <v>16748346.49</v>
      </c>
      <c r="F83" s="7"/>
    </row>
    <row r="84" spans="1:8" x14ac:dyDescent="0.25">
      <c r="B84" t="s">
        <v>32</v>
      </c>
      <c r="C84" s="7">
        <v>26821154.41</v>
      </c>
      <c r="D84" s="7">
        <v>16732085.68</v>
      </c>
      <c r="F84" s="7"/>
    </row>
    <row r="85" spans="1:8" x14ac:dyDescent="0.25">
      <c r="B85" t="s">
        <v>33</v>
      </c>
      <c r="C85" s="7">
        <v>20518756.16</v>
      </c>
      <c r="D85" s="7">
        <v>15260801.85</v>
      </c>
      <c r="F85" s="7"/>
    </row>
    <row r="86" spans="1:8" x14ac:dyDescent="0.25">
      <c r="B86" t="s">
        <v>34</v>
      </c>
      <c r="C86" s="7">
        <v>50626470.240000002</v>
      </c>
      <c r="D86" s="7">
        <v>48415161.770000003</v>
      </c>
      <c r="F86" s="7"/>
    </row>
    <row r="87" spans="1:8" x14ac:dyDescent="0.25">
      <c r="C87" s="7"/>
      <c r="F87" s="7"/>
      <c r="H87" s="11"/>
    </row>
    <row r="88" spans="1:8" ht="15.75" thickBot="1" x14ac:dyDescent="0.3">
      <c r="B88" s="5" t="s">
        <v>35</v>
      </c>
      <c r="C88" s="18">
        <f>SUM(C75:C87)</f>
        <v>222036468.62</v>
      </c>
      <c r="D88" s="18">
        <f>SUM(D75:D87)</f>
        <v>240912349.37</v>
      </c>
      <c r="F88" s="19"/>
    </row>
    <row r="89" spans="1:8" ht="15.75" thickTop="1" x14ac:dyDescent="0.25">
      <c r="H89" s="11"/>
    </row>
    <row r="90" spans="1:8" x14ac:dyDescent="0.25">
      <c r="C90" s="7"/>
    </row>
    <row r="91" spans="1:8" x14ac:dyDescent="0.25">
      <c r="G91" s="11"/>
    </row>
    <row r="92" spans="1:8" x14ac:dyDescent="0.25">
      <c r="G92" s="11"/>
    </row>
    <row r="93" spans="1:8" x14ac:dyDescent="0.25">
      <c r="G93" s="11"/>
    </row>
    <row r="94" spans="1:8" x14ac:dyDescent="0.25">
      <c r="G94" s="11"/>
    </row>
    <row r="95" spans="1:8" x14ac:dyDescent="0.25">
      <c r="A95" s="5" t="s">
        <v>42</v>
      </c>
      <c r="B95" s="5" t="s">
        <v>11</v>
      </c>
      <c r="C95" s="5"/>
      <c r="D95" s="5"/>
    </row>
    <row r="97" spans="2:6" x14ac:dyDescent="0.25">
      <c r="C97" s="17">
        <v>2023</v>
      </c>
      <c r="D97" s="17">
        <v>2022</v>
      </c>
    </row>
    <row r="98" spans="2:6" x14ac:dyDescent="0.25">
      <c r="C98" s="20"/>
      <c r="D98" s="20"/>
    </row>
    <row r="99" spans="2:6" x14ac:dyDescent="0.25">
      <c r="B99" t="s">
        <v>23</v>
      </c>
      <c r="C99" s="7">
        <v>5797574.3700000001</v>
      </c>
      <c r="D99" s="7">
        <v>7016525.6500000004</v>
      </c>
    </row>
    <row r="100" spans="2:6" x14ac:dyDescent="0.25">
      <c r="B100" t="s">
        <v>24</v>
      </c>
      <c r="C100" s="7">
        <v>5718781.0800000001</v>
      </c>
      <c r="D100" s="7">
        <v>6931395.1100000003</v>
      </c>
    </row>
    <row r="101" spans="2:6" x14ac:dyDescent="0.25">
      <c r="B101" t="s">
        <v>25</v>
      </c>
      <c r="C101" s="7">
        <v>5611418.1799999997</v>
      </c>
      <c r="D101" s="7">
        <v>4789730.1399999997</v>
      </c>
      <c r="F101" s="11"/>
    </row>
    <row r="102" spans="2:6" x14ac:dyDescent="0.25">
      <c r="B102" t="s">
        <v>26</v>
      </c>
      <c r="C102" s="7">
        <v>5551057.2699999996</v>
      </c>
      <c r="D102" s="7">
        <v>6614158.2599999998</v>
      </c>
    </row>
    <row r="103" spans="2:6" x14ac:dyDescent="0.25">
      <c r="B103" t="s">
        <v>27</v>
      </c>
      <c r="C103" s="7">
        <v>5447421.4699999997</v>
      </c>
      <c r="D103" s="7">
        <v>6541837.6100000003</v>
      </c>
    </row>
    <row r="104" spans="2:6" x14ac:dyDescent="0.25">
      <c r="B104" t="s">
        <v>28</v>
      </c>
      <c r="C104" s="7">
        <v>4937319.0999999996</v>
      </c>
      <c r="D104" s="7">
        <v>6417409.0499999998</v>
      </c>
    </row>
    <row r="105" spans="2:6" x14ac:dyDescent="0.25">
      <c r="B105" t="s">
        <v>29</v>
      </c>
      <c r="C105" s="7">
        <v>5260902.4400000004</v>
      </c>
      <c r="D105" s="7">
        <v>6340861.1500000004</v>
      </c>
    </row>
    <row r="106" spans="2:6" x14ac:dyDescent="0.25">
      <c r="B106" t="s">
        <v>30</v>
      </c>
      <c r="C106" s="7">
        <v>5166100.5999999996</v>
      </c>
      <c r="D106" s="7">
        <v>6226124.5999999996</v>
      </c>
    </row>
    <row r="107" spans="2:6" x14ac:dyDescent="0.25">
      <c r="B107" t="s">
        <v>31</v>
      </c>
      <c r="C107" s="7">
        <v>5112481.51</v>
      </c>
      <c r="D107" s="7">
        <v>5112481.51</v>
      </c>
    </row>
    <row r="108" spans="2:6" x14ac:dyDescent="0.25">
      <c r="B108" t="s">
        <v>32</v>
      </c>
      <c r="C108" s="7">
        <v>5039276.21</v>
      </c>
      <c r="D108" s="7">
        <v>6012386.4199999999</v>
      </c>
    </row>
    <row r="109" spans="2:6" x14ac:dyDescent="0.25">
      <c r="B109" t="s">
        <v>33</v>
      </c>
      <c r="C109" s="7">
        <v>5025582.49</v>
      </c>
      <c r="D109" s="7">
        <v>5995693.5300000003</v>
      </c>
    </row>
    <row r="110" spans="2:6" x14ac:dyDescent="0.25">
      <c r="B110" t="s">
        <v>34</v>
      </c>
      <c r="C110" s="7">
        <v>4492805.3899999997</v>
      </c>
      <c r="D110" s="7">
        <v>5908909.6500000004</v>
      </c>
    </row>
    <row r="111" spans="2:6" x14ac:dyDescent="0.25">
      <c r="C111" s="7"/>
    </row>
    <row r="112" spans="2:6" ht="15.75" thickBot="1" x14ac:dyDescent="0.3">
      <c r="B112" s="5" t="s">
        <v>35</v>
      </c>
      <c r="C112" s="18">
        <f>SUM(C99:C111)</f>
        <v>63160720.109999999</v>
      </c>
      <c r="D112" s="21">
        <f>SUM(D99:D111)</f>
        <v>73907512.680000007</v>
      </c>
    </row>
    <row r="113" spans="1:4" ht="15.75" thickTop="1" x14ac:dyDescent="0.25">
      <c r="D113" s="11"/>
    </row>
    <row r="115" spans="1:4" x14ac:dyDescent="0.25">
      <c r="A115" s="5" t="s">
        <v>43</v>
      </c>
      <c r="B115" s="5" t="s">
        <v>44</v>
      </c>
      <c r="C115" s="5"/>
    </row>
    <row r="116" spans="1:4" x14ac:dyDescent="0.25">
      <c r="A116" s="5"/>
      <c r="B116" s="5"/>
      <c r="C116" s="5"/>
    </row>
    <row r="117" spans="1:4" x14ac:dyDescent="0.25">
      <c r="C117" s="17">
        <v>2023</v>
      </c>
      <c r="D117" s="17">
        <v>2022</v>
      </c>
    </row>
    <row r="118" spans="1:4" x14ac:dyDescent="0.25">
      <c r="C118" s="6"/>
      <c r="D118" s="6"/>
    </row>
    <row r="119" spans="1:4" x14ac:dyDescent="0.25">
      <c r="B119" t="s">
        <v>23</v>
      </c>
      <c r="C119" s="7">
        <v>1662.55</v>
      </c>
      <c r="D119" s="7">
        <v>402.93</v>
      </c>
    </row>
    <row r="120" spans="1:4" x14ac:dyDescent="0.25">
      <c r="B120" t="s">
        <v>24</v>
      </c>
      <c r="C120" s="7">
        <v>834.79</v>
      </c>
      <c r="D120" s="7">
        <v>1354.33</v>
      </c>
    </row>
    <row r="121" spans="1:4" x14ac:dyDescent="0.25">
      <c r="B121" t="s">
        <v>25</v>
      </c>
      <c r="C121" s="7">
        <v>3202.17</v>
      </c>
      <c r="D121" s="7">
        <v>1522.32</v>
      </c>
    </row>
    <row r="122" spans="1:4" x14ac:dyDescent="0.25">
      <c r="B122" t="s">
        <v>26</v>
      </c>
      <c r="C122" s="7">
        <v>655.83</v>
      </c>
      <c r="D122" s="7">
        <v>767.85</v>
      </c>
    </row>
    <row r="123" spans="1:4" x14ac:dyDescent="0.25">
      <c r="B123" t="s">
        <v>27</v>
      </c>
      <c r="C123" s="7">
        <v>3308.78</v>
      </c>
      <c r="D123" s="7">
        <v>1140.1199999999999</v>
      </c>
    </row>
    <row r="124" spans="1:4" x14ac:dyDescent="0.25">
      <c r="B124" t="s">
        <v>28</v>
      </c>
      <c r="C124" s="7">
        <v>373.95</v>
      </c>
      <c r="D124" s="7">
        <v>2313.2600000000002</v>
      </c>
    </row>
    <row r="125" spans="1:4" x14ac:dyDescent="0.25">
      <c r="B125" t="s">
        <v>29</v>
      </c>
      <c r="C125" s="7">
        <v>791.15</v>
      </c>
      <c r="D125" s="7">
        <v>879.29</v>
      </c>
    </row>
    <row r="126" spans="1:4" x14ac:dyDescent="0.25">
      <c r="B126" t="s">
        <v>30</v>
      </c>
      <c r="C126" s="7">
        <v>188.35</v>
      </c>
      <c r="D126" s="7">
        <v>2251.42</v>
      </c>
    </row>
    <row r="127" spans="1:4" x14ac:dyDescent="0.25">
      <c r="B127" t="s">
        <v>31</v>
      </c>
      <c r="C127" s="7">
        <v>390.36</v>
      </c>
      <c r="D127" s="7">
        <v>1649.92</v>
      </c>
    </row>
    <row r="128" spans="1:4" x14ac:dyDescent="0.25">
      <c r="B128" t="s">
        <v>32</v>
      </c>
      <c r="C128" s="7">
        <v>372.41</v>
      </c>
      <c r="D128" s="7">
        <v>870.41</v>
      </c>
    </row>
    <row r="129" spans="2:4" x14ac:dyDescent="0.25">
      <c r="B129" t="s">
        <v>33</v>
      </c>
      <c r="C129" s="7">
        <v>374.11</v>
      </c>
      <c r="D129" s="7">
        <v>876.64</v>
      </c>
    </row>
    <row r="130" spans="2:4" x14ac:dyDescent="0.25">
      <c r="B130" t="s">
        <v>34</v>
      </c>
      <c r="C130" s="7">
        <v>1644.21</v>
      </c>
      <c r="D130" s="7">
        <v>3811.48</v>
      </c>
    </row>
    <row r="131" spans="2:4" x14ac:dyDescent="0.25">
      <c r="C131" s="7"/>
      <c r="D131" s="7"/>
    </row>
    <row r="132" spans="2:4" ht="15.75" thickBot="1" x14ac:dyDescent="0.3">
      <c r="B132" s="5" t="s">
        <v>35</v>
      </c>
      <c r="C132" s="18">
        <f>SUM(C119:C131)</f>
        <v>13798.660000000003</v>
      </c>
      <c r="D132" s="18">
        <f>SUM(D119:D131)</f>
        <v>17839.969999999998</v>
      </c>
    </row>
    <row r="133" spans="2:4" ht="15.75" thickTop="1" x14ac:dyDescent="0.25"/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Estadode Rend. Financiero 23-22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2024-01-18T14:42:57Z</dcterms:created>
  <dcterms:modified xsi:type="dcterms:W3CDTF">2024-01-18T14:45:13Z</dcterms:modified>
</cp:coreProperties>
</file>