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xr:revisionPtr revIDLastSave="0" documentId="8_{2681B342-8F3F-49CC-B9E8-63A41BFF7198}" xr6:coauthVersionLast="47" xr6:coauthVersionMax="47" xr10:uidLastSave="{00000000-0000-0000-0000-000000000000}"/>
  <bookViews>
    <workbookView xWindow="-120" yWindow="-120" windowWidth="19440" windowHeight="15000" tabRatio="601" xr2:uid="{00000000-000D-0000-FFFF-FFFF00000000}"/>
  </bookViews>
  <sheets>
    <sheet name="SEPT CUENTAS POR PAGAR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8" l="1"/>
  <c r="J97" i="18"/>
  <c r="I96" i="18"/>
  <c r="J96" i="18" s="1"/>
  <c r="J95" i="18"/>
  <c r="J94" i="18"/>
  <c r="J93" i="18"/>
  <c r="J92" i="18"/>
  <c r="J91" i="18"/>
  <c r="J90" i="18"/>
  <c r="I89" i="18"/>
  <c r="J89" i="18" s="1"/>
  <c r="I88" i="18"/>
  <c r="J88" i="18" s="1"/>
  <c r="I87" i="18"/>
  <c r="J87" i="18" s="1"/>
  <c r="J86" i="18"/>
  <c r="I85" i="18"/>
  <c r="J85" i="18" s="1"/>
  <c r="J84" i="18"/>
  <c r="I83" i="18"/>
  <c r="J83" i="18" s="1"/>
  <c r="I82" i="18"/>
  <c r="J82" i="18" s="1"/>
  <c r="I81" i="18"/>
  <c r="J80" i="18"/>
  <c r="I79" i="18"/>
  <c r="I78" i="18"/>
  <c r="J78" i="18" s="1"/>
  <c r="I77" i="18"/>
  <c r="J77" i="18" s="1"/>
  <c r="I76" i="18"/>
  <c r="I75" i="18"/>
  <c r="I74" i="18"/>
  <c r="I73" i="18"/>
  <c r="I72" i="18"/>
  <c r="I71" i="18"/>
  <c r="I70" i="18"/>
  <c r="I69" i="18"/>
  <c r="I68" i="18"/>
  <c r="J68" i="18" s="1"/>
  <c r="I67" i="18"/>
  <c r="J67" i="18" s="1"/>
  <c r="J66" i="18"/>
  <c r="I65" i="18"/>
  <c r="J65" i="18" s="1"/>
  <c r="I64" i="18"/>
  <c r="J64" i="18" s="1"/>
  <c r="H64" i="18"/>
  <c r="I63" i="18"/>
  <c r="J63" i="18" s="1"/>
  <c r="I62" i="18"/>
  <c r="J62" i="18" s="1"/>
  <c r="I61" i="18"/>
  <c r="J61" i="18" s="1"/>
  <c r="I60" i="18"/>
  <c r="J60" i="18" s="1"/>
  <c r="I59" i="18"/>
  <c r="J59" i="18" s="1"/>
  <c r="I58" i="18"/>
  <c r="J58" i="18" s="1"/>
  <c r="I57" i="18"/>
  <c r="J57" i="18" s="1"/>
  <c r="I56" i="18"/>
  <c r="J56" i="18" s="1"/>
  <c r="I55" i="18"/>
  <c r="J55" i="18" s="1"/>
  <c r="I54" i="18"/>
  <c r="J54" i="18" s="1"/>
  <c r="I53" i="18"/>
  <c r="J53" i="18" s="1"/>
  <c r="I52" i="18"/>
  <c r="J52" i="18" s="1"/>
  <c r="I51" i="18"/>
  <c r="J51" i="18" s="1"/>
  <c r="I50" i="18"/>
  <c r="J50" i="18" s="1"/>
  <c r="I49" i="18"/>
  <c r="J49" i="18" s="1"/>
  <c r="I48" i="18"/>
  <c r="J48" i="18" s="1"/>
  <c r="I47" i="18"/>
  <c r="J47" i="18" s="1"/>
  <c r="I46" i="18"/>
  <c r="J46" i="18" s="1"/>
  <c r="I45" i="18"/>
  <c r="I44" i="18"/>
  <c r="J44" i="18" s="1"/>
  <c r="J43" i="18"/>
  <c r="I42" i="18"/>
  <c r="J42" i="18" s="1"/>
  <c r="I41" i="18"/>
  <c r="J41" i="18" s="1"/>
  <c r="I40" i="18"/>
  <c r="J40" i="18" s="1"/>
  <c r="I39" i="18"/>
  <c r="J39" i="18" s="1"/>
  <c r="I38" i="18"/>
  <c r="J38" i="18" s="1"/>
  <c r="I37" i="18"/>
  <c r="J37" i="18" s="1"/>
  <c r="I36" i="18"/>
  <c r="J36" i="18" s="1"/>
  <c r="I35" i="18"/>
  <c r="J35" i="18" s="1"/>
  <c r="I34" i="18"/>
  <c r="J34" i="18" s="1"/>
  <c r="I33" i="18"/>
  <c r="J33" i="18" s="1"/>
  <c r="I32" i="18"/>
  <c r="J32" i="18" s="1"/>
  <c r="I31" i="18"/>
  <c r="J31" i="18" s="1"/>
  <c r="I30" i="18"/>
  <c r="J30" i="18" s="1"/>
  <c r="I29" i="18"/>
  <c r="J29" i="18" s="1"/>
  <c r="I28" i="18"/>
  <c r="J28" i="18" s="1"/>
  <c r="I27" i="18"/>
  <c r="J27" i="18" s="1"/>
  <c r="I26" i="18"/>
  <c r="J26" i="18" s="1"/>
  <c r="I25" i="18"/>
  <c r="J25" i="18" s="1"/>
  <c r="I24" i="18"/>
  <c r="J24" i="18" s="1"/>
  <c r="I23" i="18"/>
  <c r="J23" i="18" s="1"/>
  <c r="I22" i="18"/>
  <c r="J22" i="18" s="1"/>
  <c r="I21" i="18"/>
  <c r="J21" i="18" s="1"/>
  <c r="I20" i="18"/>
  <c r="I19" i="18"/>
  <c r="J18" i="18"/>
  <c r="I17" i="18"/>
  <c r="J16" i="18"/>
  <c r="I15" i="18"/>
  <c r="J10" i="18"/>
  <c r="J9" i="18"/>
  <c r="I98" i="18" l="1"/>
  <c r="J98" i="18"/>
</calcChain>
</file>

<file path=xl/sharedStrings.xml><?xml version="1.0" encoding="utf-8"?>
<sst xmlns="http://schemas.openxmlformats.org/spreadsheetml/2006/main" count="375" uniqueCount="216">
  <si>
    <t>PROVEEDOR</t>
  </si>
  <si>
    <t>CONCEPTO</t>
  </si>
  <si>
    <t xml:space="preserve"> </t>
  </si>
  <si>
    <t>B1500000001</t>
  </si>
  <si>
    <t>TROPIGAS DOMINICANA, SRL</t>
  </si>
  <si>
    <t>COMPRA DE COMBUSTIBLE (GLP)</t>
  </si>
  <si>
    <t>CLARO CODETEL</t>
  </si>
  <si>
    <t xml:space="preserve">FECHA REGISTRO 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</si>
  <si>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</si>
  <si>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</si>
  <si>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</si>
  <si>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</si>
  <si>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</si>
  <si>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</si>
  <si>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</si>
  <si>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COMPLETO</t>
  </si>
  <si>
    <t>PENDIENTE</t>
  </si>
  <si>
    <t>CORAASAN</t>
  </si>
  <si>
    <t>COLUMBUS NETWORKS DOMINICANA, S. A.</t>
  </si>
  <si>
    <t>ALTICE DOMINICANA, S. A.</t>
  </si>
  <si>
    <t>COPYRAPID, SRL</t>
  </si>
  <si>
    <t>COMPRA DE COMESTIBLES VARIOS</t>
  </si>
  <si>
    <t>B1500000337</t>
  </si>
  <si>
    <t>B1500000392</t>
  </si>
  <si>
    <t>B1500000393</t>
  </si>
  <si>
    <t>B1500000005</t>
  </si>
  <si>
    <t>EDEESTE</t>
  </si>
  <si>
    <t>GREEN PEST CONTROL</t>
  </si>
  <si>
    <t xml:space="preserve"> Director Administrativo y Financiero</t>
  </si>
  <si>
    <t>Aprob. por: Lic. Ramón D. Florián Reyes</t>
  </si>
  <si>
    <t xml:space="preserve">Enc. Cuentas por Pagar </t>
  </si>
  <si>
    <t>INAPA</t>
  </si>
  <si>
    <t>Prep. por:  Licda. Ponciana Encarnacion Novas</t>
  </si>
  <si>
    <t>PAGO SERVICIO INTERNET</t>
  </si>
  <si>
    <t>ALQUILER DE IMPRESORAS MULTIFUNCIONALES</t>
  </si>
  <si>
    <t xml:space="preserve">CONSUMO AGUA POTABLE SANTIAGO </t>
  </si>
  <si>
    <t>PETROMOVIL, S.A.</t>
  </si>
  <si>
    <t>SIGMA PETROLEUM CORP, S.A.</t>
  </si>
  <si>
    <t>SERVIC. RECOGIDA D/BASURA SANTIAGO</t>
  </si>
  <si>
    <t>AYUNTAMIENTO SE SANTIAGO</t>
  </si>
  <si>
    <t>EDESUR DOMINICANA, S.A.</t>
  </si>
  <si>
    <t xml:space="preserve">                                                    DIRECCIÓN ADMINISTRATIVA Y FINANCIERA</t>
  </si>
  <si>
    <t>EDENORTE DOMINICANA, S.A.</t>
  </si>
  <si>
    <t>SERVICIO DE ENERGIA ELECT . SALCEDO</t>
  </si>
  <si>
    <t>SERVICIO DE ENERGIA ELECT . MOCA</t>
  </si>
  <si>
    <t>SERVICIO DE ENERGIA ELECT . JARABACOA</t>
  </si>
  <si>
    <t>SERVICIO DE ENERGIA ELECT . SAJOMA</t>
  </si>
  <si>
    <t>SERVICIO DE ENERGIA ELECT . LA VEGA</t>
  </si>
  <si>
    <t>SERVICIO DE ENERGIA ELECT. SOSUA</t>
  </si>
  <si>
    <t xml:space="preserve">                                         RELACIÓN ESTADO DE CUENTAS DE SUPLIDORES  SEPTIEMBRE/ 2024</t>
  </si>
  <si>
    <t>B1500453030</t>
  </si>
  <si>
    <t xml:space="preserve">SERVICIO DE ENERGIA ELECT . SANTIAGO </t>
  </si>
  <si>
    <t>B1500453587</t>
  </si>
  <si>
    <t>B1500454060</t>
  </si>
  <si>
    <t>B1500454168</t>
  </si>
  <si>
    <t>SERVICIO DE ENERGIA ELECT . PUERTO PLATA</t>
  </si>
  <si>
    <t>B1500455076</t>
  </si>
  <si>
    <t>B1500455164</t>
  </si>
  <si>
    <t>B1500455322</t>
  </si>
  <si>
    <t>B1500455750</t>
  </si>
  <si>
    <t>B1500455775</t>
  </si>
  <si>
    <t>SERVICIO DE ENERGIA ELECT . COTUI</t>
  </si>
  <si>
    <t>B1500455959</t>
  </si>
  <si>
    <t>SERVICIO DE ENERGIA ELECT .NAGUA</t>
  </si>
  <si>
    <t>B1500456078</t>
  </si>
  <si>
    <t>SERVICIO DE ENERGIA ELECT. SAN FRANCISCO</t>
  </si>
  <si>
    <t>B1500456572</t>
  </si>
  <si>
    <t>SERVICIO DE ENERGIA ELECT. VALVERDE</t>
  </si>
  <si>
    <t>B1500456980</t>
  </si>
  <si>
    <t>B1500458040</t>
  </si>
  <si>
    <t>SERVICIO DE ENERGIA ELECT. SANTO DOM NORTE AGOSTO/2024</t>
  </si>
  <si>
    <t>B1500347151</t>
  </si>
  <si>
    <t>B1500347656</t>
  </si>
  <si>
    <t>SERVICIO DE ENERGIA ELECT. LUPERON AGOSTO/2024</t>
  </si>
  <si>
    <t>B1500348013</t>
  </si>
  <si>
    <t>SERVICIO DE ENERGIA ELECT .LAS AMERICAS AGOSTO/2024</t>
  </si>
  <si>
    <t>SERVICIO DE ENERGIA ELECT. LA ROMANA AGOSTO /2024</t>
  </si>
  <si>
    <t>B1500348851</t>
  </si>
  <si>
    <t>B1500349426</t>
  </si>
  <si>
    <t>SERVICIO DE ENERGIA ELECT. HIGUEY AGOSTO/2024</t>
  </si>
  <si>
    <t>B1500350462</t>
  </si>
  <si>
    <t>B1500351243</t>
  </si>
  <si>
    <t>SERVICIO DE ENERGIA ELECT. INDEPENDENCIA AGOSTO /2024</t>
  </si>
  <si>
    <t>SERVICIO DE ENERGIA ELECT. BOCA CHICA AGOSTO/2024</t>
  </si>
  <si>
    <t>B1500351801</t>
  </si>
  <si>
    <t>B1500000045</t>
  </si>
  <si>
    <t>EDITORA NUEVO DIARIO</t>
  </si>
  <si>
    <t>B1500006364</t>
  </si>
  <si>
    <t>CENTRO DE FRENOS DAVID, SRL.</t>
  </si>
  <si>
    <t xml:space="preserve">MANTENIMIENTO Y REPARACION DE VEHICULOS </t>
  </si>
  <si>
    <t>B1500002196</t>
  </si>
  <si>
    <t>B1500551328</t>
  </si>
  <si>
    <t>B1500551329</t>
  </si>
  <si>
    <t>SERVIC. EGIA ELECT. DIGESETT . CIUDAD AGRARIA AGOSTO/2024</t>
  </si>
  <si>
    <t>SERVIC. EGIA ELECT. DIGESETT . EL CANODORMO AGOSTO/2024</t>
  </si>
  <si>
    <t>SERVIC. EGIA ELECT. DIGESETT .VILLA ALTAGRACIA AGOSTO/2024</t>
  </si>
  <si>
    <t>B1500551330</t>
  </si>
  <si>
    <t>SERVIC. EGIA ELECT. DIGESETT  .LOS ALCARRIZOS AGOSTO/2024</t>
  </si>
  <si>
    <t>B1500551331</t>
  </si>
  <si>
    <t>SERVIC. EGIA ELECT. DIGESETT  . HAINA AGOSTO/2024</t>
  </si>
  <si>
    <t>B1500551332</t>
  </si>
  <si>
    <t>SERVIC. EGIA ELECT. DIGESETT  . SAN CRISTOBAL AGOSTO/2024</t>
  </si>
  <si>
    <t>B1500551333</t>
  </si>
  <si>
    <t>SERVIC. EGIA ELECT. DIGESETT  . SAN JUAN AGOSTO /2024</t>
  </si>
  <si>
    <t>B1500551334</t>
  </si>
  <si>
    <t>SERVIC. EGIA ELECT. DIGESETT  . BANI AGOSTO/2024</t>
  </si>
  <si>
    <t>B1500551335</t>
  </si>
  <si>
    <t>B1500551336</t>
  </si>
  <si>
    <t>SERVIC. EGIA ELECT. DIGESETT. AZUA AGOSTO/2024</t>
  </si>
  <si>
    <t>SERVIC. EGIA ELECT. DIGESETT . SAN JOSE D/ OCOA AGOSTO/2024</t>
  </si>
  <si>
    <t>B1500551337</t>
  </si>
  <si>
    <t>SERVIC. EGIA ELECT. DIGESETT . BARAHOANA AGOSTO/2024</t>
  </si>
  <si>
    <t>B1500551339</t>
  </si>
  <si>
    <t>SERVIC. EGIA ELECT. DIGESETT . PERDERNALES AGOSTO/2024</t>
  </si>
  <si>
    <t>B1500551340</t>
  </si>
  <si>
    <t xml:space="preserve"> JCG COMERCIAL , S.R.L</t>
  </si>
  <si>
    <t xml:space="preserve">COMPRA DE LUBRICANTES </t>
  </si>
  <si>
    <t>B1500000084</t>
  </si>
  <si>
    <t>COMPRA  DE BACTERIAS</t>
  </si>
  <si>
    <t>B1500000095</t>
  </si>
  <si>
    <t>EDITORA EL CARIBE, S.A.</t>
  </si>
  <si>
    <t>B150005885</t>
  </si>
  <si>
    <t>E450000007446</t>
  </si>
  <si>
    <t>CONSTRUTORA E INSTALACIONES  CROMWELL</t>
  </si>
  <si>
    <t>GRUPO JC, SRL</t>
  </si>
  <si>
    <t>B1500000182</t>
  </si>
  <si>
    <t>SUPLIDORA MARIA Y JOSE , SRL.</t>
  </si>
  <si>
    <t>COMPRA DE COMESTIBLE (CARNES)</t>
  </si>
  <si>
    <t>B1500000490</t>
  </si>
  <si>
    <t>COMPRA COMESTIBLES VARIOS</t>
  </si>
  <si>
    <t>B1500000489</t>
  </si>
  <si>
    <t>CELNA ENTERPRISES ,SRL</t>
  </si>
  <si>
    <t>B1500000437</t>
  </si>
  <si>
    <t>REFRI ELECTRICA DE PAULA S.R.L.</t>
  </si>
  <si>
    <t>B1500000013</t>
  </si>
  <si>
    <t>SERVICIO DE AGUA POTABLE AGOSTO/2024</t>
  </si>
  <si>
    <t>B1500324918</t>
  </si>
  <si>
    <t>B1500324915</t>
  </si>
  <si>
    <t>B1500324845</t>
  </si>
  <si>
    <t>SUPLIDORA MARIA Y JOSE, SRL.</t>
  </si>
  <si>
    <t>B15000000469</t>
  </si>
  <si>
    <t>COMPRA DE COMESTIBLE (FRIJOLES) AGOSTO /2024</t>
  </si>
  <si>
    <t>SERVICIO DE AGUA POTABLE  AGOSTO/2024</t>
  </si>
  <si>
    <t>B1500000902</t>
  </si>
  <si>
    <t>ALDASA COMERCIAL, SRL</t>
  </si>
  <si>
    <t>SOWEY COMERCIAL , EIRL</t>
  </si>
  <si>
    <t>COMPRA DE COMESTIBLE</t>
  </si>
  <si>
    <t>B1500000002</t>
  </si>
  <si>
    <t>LIC. JULIO CÉSAR PEÑA OVANDO</t>
  </si>
  <si>
    <t>B1500000124</t>
  </si>
  <si>
    <t>E450000002622</t>
  </si>
  <si>
    <t>SERVICIOS MULTIPLES EL  ESOS BLANCO, SRL.</t>
  </si>
  <si>
    <t xml:space="preserve"> 26/09/2024</t>
  </si>
  <si>
    <t>B1500034229</t>
  </si>
  <si>
    <t>B1500006830</t>
  </si>
  <si>
    <t>GRUP 2000, S.R.L.</t>
  </si>
  <si>
    <t>COMPRA DE AIRES ACONDICIONADO</t>
  </si>
  <si>
    <t>B1500000265</t>
  </si>
  <si>
    <t>SERVICIO INTERNET DATA  JUNIO/2024</t>
  </si>
  <si>
    <t xml:space="preserve"> E450000000061</t>
  </si>
  <si>
    <t>SERVICIO INTERNET DATA  JULIO/2024</t>
  </si>
  <si>
    <t>E450000000154</t>
  </si>
  <si>
    <t>SERVICIO INTERNET DATA AGOSTO/2024</t>
  </si>
  <si>
    <t>E450000000249</t>
  </si>
  <si>
    <t>SERVICIO INTERNET DATAS</t>
  </si>
  <si>
    <t>E450000000354</t>
  </si>
  <si>
    <t>OSMIGAL GROUP, S.R.L.</t>
  </si>
  <si>
    <t>RODELMYS SOLUCIONES</t>
  </si>
  <si>
    <t>B1500000151</t>
  </si>
  <si>
    <t>SERVICIOS DE FUMIGACION CONTROL DE PLAGAS</t>
  </si>
  <si>
    <t>AYUNTAMIENTO MUNICIPAL DE NAGUA</t>
  </si>
  <si>
    <t>B1500000336</t>
  </si>
  <si>
    <t>SERVC. RECOGIDA D/BASURA NAGUA ENERO /2024</t>
  </si>
  <si>
    <t>SERVC. RECOGIDA D/BASURA NAGUA FEBRERO /2024</t>
  </si>
  <si>
    <t>SERVC. RECOGIDA D/BASURA NAGUA MARZO /2024</t>
  </si>
  <si>
    <t>B1500000338</t>
  </si>
  <si>
    <t>SERVC. RECOGIDA D/BASURA NAGUA ABRIL /2024</t>
  </si>
  <si>
    <t>SERVC. RECOGIDA D/BASURA NAGUA MAYO /2024</t>
  </si>
  <si>
    <t>SERVC. RECOGIDA D/BASURA NAGUA JUNIO/2024</t>
  </si>
  <si>
    <t>B1500000448</t>
  </si>
  <si>
    <t>SERVC. RECOGIDA D/BASURA NAGUA JULIO/2024</t>
  </si>
  <si>
    <t>B1500000495</t>
  </si>
  <si>
    <t>SERVC. RECOGIDA D/BASURA NAGUA AGOSTO/2024</t>
  </si>
  <si>
    <t>B1500000531</t>
  </si>
  <si>
    <t>SERVC. RECOGIDA D/BASURA NAGUA SEPT /2024</t>
  </si>
  <si>
    <t>B1500000571</t>
  </si>
  <si>
    <t>E450000007097</t>
  </si>
  <si>
    <t xml:space="preserve">COMPRA DE COMBUSTIBLE </t>
  </si>
  <si>
    <t>B1500048814</t>
  </si>
  <si>
    <t>COMPRA DE COMBUSTIBLES TICKET</t>
  </si>
  <si>
    <t>B1500052505</t>
  </si>
  <si>
    <t>AALIAYAH COMERCIAL, SRL.</t>
  </si>
  <si>
    <t>COMPRA DE MATERIALES DE OFICINA ( BINDER)</t>
  </si>
  <si>
    <t>SUPLIDORA HERA MARIE ,SRL.</t>
  </si>
  <si>
    <t xml:space="preserve">COMPRA DE CAPAS DE LLUVIAS </t>
  </si>
  <si>
    <t>B1500454979</t>
  </si>
  <si>
    <t>E450000002624</t>
  </si>
  <si>
    <t>PAGO SERVICIO INTERNET ( FLOTA)</t>
  </si>
  <si>
    <t>E450000007195</t>
  </si>
  <si>
    <t xml:space="preserve">COMRA DE MATERIALES  MEDICOS </t>
  </si>
  <si>
    <t xml:space="preserve">PAGO SERVICIO INTERNET </t>
  </si>
  <si>
    <t>PAGO SERVICIO TELEFONICO</t>
  </si>
  <si>
    <t>B1500000173</t>
  </si>
  <si>
    <t>E450000054311</t>
  </si>
  <si>
    <t>E450000054312</t>
  </si>
  <si>
    <t>E450000054316</t>
  </si>
  <si>
    <t>E450000054948</t>
  </si>
  <si>
    <t>E450000054568</t>
  </si>
  <si>
    <t>E450000054721</t>
  </si>
  <si>
    <t>SERVICIO DE ENERGIA ELECT. HATO MAYOR AGOSTO /2024</t>
  </si>
  <si>
    <t>PAGO DE CONVOCATORIA</t>
  </si>
  <si>
    <t xml:space="preserve"> PAGO D/PUBLICACION CONVOCATORIA A  LICITACION </t>
  </si>
  <si>
    <t>SERV,DE REMOZAMIENTO DE PINTURA DE PAREDES</t>
  </si>
  <si>
    <t>COMPRA D/ MATERIAL GASTABLE ( RESMA DE PAPEL)</t>
  </si>
  <si>
    <t>SERVICIOS D/ MANT. DE  AIRES ACONDICIONADO</t>
  </si>
  <si>
    <t>SERV. TECNICO PROFECIONAL ( NOTARIZACION)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</si>
</sst>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.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/>
    <xf numFmtId="0" fontId="4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5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5" fillId="0" borderId="1" xfId="0" applyFont="1" applyBorder="1"/>
    <xf numFmtId="164" fontId="5" fillId="3" borderId="1" xfId="0" applyNumberFormat="1" applyFont="1" applyFill="1" applyBorder="1" applyAlignment="1">
      <alignment wrapText="1"/>
    </xf>
    <xf numFmtId="14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/>
    <xf numFmtId="1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14" fontId="5" fillId="3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/>
    <xf numFmtId="164" fontId="5" fillId="0" borderId="0" xfId="0" applyNumberFormat="1" applyFont="1"/>
    <xf numFmtId="4" fontId="5" fillId="0" borderId="0" xfId="0" applyNumberFormat="1" applyFont="1"/>
    <xf numFmtId="4" fontId="5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/>
    <xf numFmtId="0" fontId="5" fillId="0" borderId="3" xfId="0" applyFont="1" applyBorder="1"/>
    <xf numFmtId="0" fontId="3" fillId="2" borderId="2" xfId="0" applyFont="1" applyFill="1" applyBorder="1" applyAlignment="1">
      <alignment horizontal="center" wrapText="1"/>
    </xf>
    <xf numFmtId="14" fontId="5" fillId="3" borderId="3" xfId="0" applyNumberFormat="1" applyFont="1" applyFill="1" applyBorder="1"/>
    <xf numFmtId="14" fontId="5" fillId="3" borderId="1" xfId="0" applyNumberFormat="1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wrapText="1"/>
    </xf>
    <xf numFmtId="14" fontId="5" fillId="0" borderId="3" xfId="0" applyNumberFormat="1" applyFont="1" applyBorder="1"/>
    <xf numFmtId="14" fontId="5" fillId="0" borderId="2" xfId="0" applyNumberFormat="1" applyFont="1" applyBorder="1" applyAlignment="1">
      <alignment horizontal="center"/>
    </xf>
    <xf numFmtId="43" fontId="5" fillId="0" borderId="1" xfId="1" applyFont="1" applyBorder="1"/>
    <xf numFmtId="0" fontId="5" fillId="3" borderId="3" xfId="0" applyFont="1" applyFill="1" applyBorder="1"/>
    <xf numFmtId="14" fontId="5" fillId="3" borderId="2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5" fillId="3" borderId="1" xfId="1" applyNumberFormat="1" applyFont="1" applyFill="1" applyBorder="1" applyAlignment="1">
      <alignment horizontal="center" wrapText="1"/>
    </xf>
    <xf numFmtId="43" fontId="5" fillId="3" borderId="1" xfId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43" fontId="5" fillId="3" borderId="1" xfId="1" applyFont="1" applyFill="1" applyBorder="1" applyAlignment="1">
      <alignment wrapText="1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3" borderId="0" xfId="0" applyNumberFormat="1" applyFont="1" applyFill="1" applyAlignment="1">
      <alignment horizontal="center" vertical="center" wrapText="1"/>
    </xf>
    <xf numFmtId="0" fontId="3" fillId="0" borderId="0" xfId="0" applyFont="1"/>
    <xf numFmtId="43" fontId="5" fillId="0" borderId="0" xfId="0" applyNumberFormat="1" applyFont="1"/>
    <xf numFmtId="4" fontId="3" fillId="3" borderId="1" xfId="0" applyNumberFormat="1" applyFont="1" applyFill="1" applyBorder="1" applyAlignment="1">
      <alignment horizontal="center" wrapText="1"/>
    </xf>
    <xf numFmtId="43" fontId="5" fillId="3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/>
    <xf numFmtId="0" fontId="3" fillId="0" borderId="0" xfId="0" applyFont="1" applyAlignment="1">
      <alignment horizontal="center"/>
    </xf>
    <xf numFmtId="43" fontId="3" fillId="3" borderId="1" xfId="0" applyNumberFormat="1" applyFont="1" applyFill="1" applyBorder="1" applyAlignment="1">
      <alignment wrapText="1"/>
    </xf>
    <xf numFmtId="43" fontId="3" fillId="0" borderId="1" xfId="1" applyFont="1" applyBorder="1"/>
    <xf numFmtId="4" fontId="3" fillId="0" borderId="1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horizontal="center"/>
    </xf>
  </cellXfs>
  <cellStyles count="4">
    <cellStyle name="Millares" xfId="1" builtinId="3"/>
    <cellStyle name="Millares 2 3" xfId="2" xr:uid="{00000000-0005-0000-0000-000001000000}"/>
    <cellStyle name="Millares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2048459</xdr:colOff>
      <xdr:row>0</xdr:row>
      <xdr:rowOff>0</xdr:rowOff>
    </xdr:from>
    <xdr:to>
      <xdr:col>3</xdr:col>
      <xdr:colOff>2858084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BEBD7C-503C-41DF-98B1-12F369408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3559" y="0"/>
          <a:ext cx="8096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N110"/>
  <sheetViews>
    <sheetView tabSelected="1" topLeftCell="A5" workbookViewId="0">
      <selection activeCell="M47" sqref="M47"/>
    </sheetView>
  </sheetViews>
  <sheetFormatPr baseColWidth="10" defaultRowHeight="15" x14ac:dyDescent="0.25"/>
  <cols>
    <col min="1" max="1" width="0.140625" customWidth="1"/>
    <col min="2" max="2" width="10.28515625" customWidth="1"/>
    <col min="3" max="3" width="30.140625" customWidth="1"/>
    <col min="4" max="4" width="47" customWidth="1"/>
    <col min="5" max="5" width="13.28515625" customWidth="1"/>
    <col min="6" max="6" width="9.28515625" customWidth="1"/>
    <col min="7" max="7" width="12.140625" customWidth="1"/>
    <col min="8" max="8" width="11.5703125" bestFit="1" customWidth="1"/>
    <col min="9" max="9" width="13.140625" customWidth="1"/>
    <col min="10" max="10" width="11.5703125" customWidth="1"/>
    <col min="11" max="11" width="8.85546875" customWidth="1"/>
  </cols>
  <sheetData>
    <row r="5" spans="1:13" s="5" customFormat="1" ht="12.75" x14ac:dyDescent="0.2"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s="5" customFormat="1" ht="15" customHeight="1" x14ac:dyDescent="0.2">
      <c r="D6" s="53" t="s">
        <v>41</v>
      </c>
      <c r="E6" s="53"/>
      <c r="F6" s="53"/>
      <c r="G6" s="53"/>
      <c r="H6" s="53"/>
      <c r="I6" s="53"/>
      <c r="J6" s="53"/>
      <c r="K6" s="53"/>
      <c r="L6" s="53"/>
      <c r="M6" s="53"/>
    </row>
    <row r="7" spans="1:13" s="5" customFormat="1" ht="15" customHeight="1" x14ac:dyDescent="0.2">
      <c r="D7" s="53" t="s">
        <v>49</v>
      </c>
      <c r="E7" s="53"/>
      <c r="F7" s="53"/>
      <c r="G7" s="53"/>
      <c r="H7" s="53"/>
      <c r="I7" s="53"/>
      <c r="J7" s="53"/>
      <c r="K7" s="53"/>
      <c r="L7" s="53"/>
      <c r="M7" s="53"/>
    </row>
    <row r="8" spans="1:13" s="5" customFormat="1" ht="38.25" x14ac:dyDescent="0.2">
      <c r="A8" s="22"/>
      <c r="B8" s="23" t="s">
        <v>7</v>
      </c>
      <c r="C8" s="7" t="s">
        <v>0</v>
      </c>
      <c r="D8" s="7" t="s">
        <v>1</v>
      </c>
      <c r="E8" s="6" t="s">
        <v>8</v>
      </c>
      <c r="F8" s="6" t="s">
        <v>9</v>
      </c>
      <c r="G8" s="8" t="s">
        <v>10</v>
      </c>
      <c r="H8" s="6" t="s">
        <v>11</v>
      </c>
      <c r="I8" s="9" t="s">
        <v>12</v>
      </c>
      <c r="J8" s="6" t="s">
        <v>13</v>
      </c>
      <c r="K8" s="7" t="s">
        <v>14</v>
      </c>
    </row>
    <row r="9" spans="1:13" s="13" customFormat="1" ht="12.75" x14ac:dyDescent="0.2">
      <c r="A9" s="30"/>
      <c r="B9" s="31">
        <v>45565</v>
      </c>
      <c r="C9" s="46" t="s">
        <v>170</v>
      </c>
      <c r="D9" s="1" t="s">
        <v>172</v>
      </c>
      <c r="E9" s="32" t="s">
        <v>171</v>
      </c>
      <c r="F9" s="12">
        <v>45292</v>
      </c>
      <c r="G9" s="45">
        <v>1000</v>
      </c>
      <c r="H9" s="12">
        <v>45324</v>
      </c>
      <c r="I9" s="20"/>
      <c r="J9" s="34">
        <f>+G9</f>
        <v>1000</v>
      </c>
      <c r="K9" s="10" t="s">
        <v>16</v>
      </c>
    </row>
    <row r="10" spans="1:13" s="13" customFormat="1" ht="12.75" x14ac:dyDescent="0.2">
      <c r="A10" s="30"/>
      <c r="B10" s="31">
        <v>45565</v>
      </c>
      <c r="C10" s="46" t="s">
        <v>170</v>
      </c>
      <c r="D10" s="1" t="s">
        <v>173</v>
      </c>
      <c r="E10" s="32" t="s">
        <v>22</v>
      </c>
      <c r="F10" s="12">
        <v>45323</v>
      </c>
      <c r="G10" s="45">
        <v>1000</v>
      </c>
      <c r="H10" s="12">
        <v>45353</v>
      </c>
      <c r="I10" s="20"/>
      <c r="J10" s="34">
        <f>+G10</f>
        <v>1000</v>
      </c>
      <c r="K10" s="10" t="s">
        <v>16</v>
      </c>
    </row>
    <row r="11" spans="1:13" s="13" customFormat="1" ht="12.75" x14ac:dyDescent="0.2">
      <c r="A11" s="30"/>
      <c r="B11" s="31">
        <v>45565</v>
      </c>
      <c r="C11" s="46" t="s">
        <v>170</v>
      </c>
      <c r="D11" s="1" t="s">
        <v>174</v>
      </c>
      <c r="E11" s="32" t="s">
        <v>175</v>
      </c>
      <c r="F11" s="12">
        <v>45352</v>
      </c>
      <c r="G11" s="45">
        <v>1000</v>
      </c>
      <c r="H11" s="12">
        <v>45384</v>
      </c>
      <c r="I11" s="20"/>
      <c r="J11" s="34">
        <v>1000</v>
      </c>
      <c r="K11" s="10" t="s">
        <v>16</v>
      </c>
    </row>
    <row r="12" spans="1:13" s="13" customFormat="1" ht="12.75" x14ac:dyDescent="0.2">
      <c r="A12" s="30"/>
      <c r="B12" s="31">
        <v>45565</v>
      </c>
      <c r="C12" s="46" t="s">
        <v>170</v>
      </c>
      <c r="D12" s="1" t="s">
        <v>176</v>
      </c>
      <c r="E12" s="32" t="s">
        <v>23</v>
      </c>
      <c r="F12" s="12">
        <v>45383</v>
      </c>
      <c r="G12" s="45">
        <v>1000</v>
      </c>
      <c r="H12" s="12">
        <v>45414</v>
      </c>
      <c r="I12" s="20"/>
      <c r="J12" s="34">
        <v>1000</v>
      </c>
      <c r="K12" s="10" t="s">
        <v>16</v>
      </c>
    </row>
    <row r="13" spans="1:13" s="13" customFormat="1" ht="12.75" x14ac:dyDescent="0.2">
      <c r="A13" s="30"/>
      <c r="B13" s="31">
        <v>45565</v>
      </c>
      <c r="C13" s="46" t="s">
        <v>170</v>
      </c>
      <c r="D13" s="1" t="s">
        <v>177</v>
      </c>
      <c r="E13" s="32" t="s">
        <v>24</v>
      </c>
      <c r="F13" s="12">
        <v>45413</v>
      </c>
      <c r="G13" s="45">
        <v>1000</v>
      </c>
      <c r="H13" s="12">
        <v>45445</v>
      </c>
      <c r="I13" s="20"/>
      <c r="J13" s="34">
        <v>1000</v>
      </c>
      <c r="K13" s="10" t="s">
        <v>16</v>
      </c>
    </row>
    <row r="14" spans="1:13" s="13" customFormat="1" ht="12.75" x14ac:dyDescent="0.2">
      <c r="A14" s="30"/>
      <c r="B14" s="31">
        <v>45565</v>
      </c>
      <c r="C14" s="46" t="s">
        <v>170</v>
      </c>
      <c r="D14" s="1" t="s">
        <v>178</v>
      </c>
      <c r="E14" s="32" t="s">
        <v>179</v>
      </c>
      <c r="F14" s="12">
        <v>45444</v>
      </c>
      <c r="G14" s="45">
        <v>1000</v>
      </c>
      <c r="H14" s="12">
        <v>45475</v>
      </c>
      <c r="I14" s="20"/>
      <c r="J14" s="34">
        <v>1000</v>
      </c>
      <c r="K14" s="10" t="s">
        <v>16</v>
      </c>
    </row>
    <row r="15" spans="1:13" s="13" customFormat="1" ht="13.5" customHeight="1" x14ac:dyDescent="0.2">
      <c r="A15" s="30"/>
      <c r="B15" s="31">
        <v>45562</v>
      </c>
      <c r="C15" s="2" t="s">
        <v>18</v>
      </c>
      <c r="D15" s="1" t="s">
        <v>158</v>
      </c>
      <c r="E15" s="32" t="s">
        <v>159</v>
      </c>
      <c r="F15" s="12">
        <v>45471</v>
      </c>
      <c r="G15" s="34">
        <v>299032.96000000002</v>
      </c>
      <c r="H15" s="12">
        <v>45501</v>
      </c>
      <c r="I15" s="20">
        <f>+G15</f>
        <v>299032.96000000002</v>
      </c>
      <c r="J15" s="44"/>
      <c r="K15" s="10" t="s">
        <v>15</v>
      </c>
    </row>
    <row r="16" spans="1:13" s="13" customFormat="1" ht="12.75" x14ac:dyDescent="0.2">
      <c r="A16" s="30"/>
      <c r="B16" s="31">
        <v>45565</v>
      </c>
      <c r="C16" s="46" t="s">
        <v>170</v>
      </c>
      <c r="D16" s="1" t="s">
        <v>180</v>
      </c>
      <c r="E16" s="32" t="s">
        <v>181</v>
      </c>
      <c r="F16" s="12">
        <v>45474</v>
      </c>
      <c r="G16" s="45">
        <v>1000</v>
      </c>
      <c r="H16" s="12">
        <v>45506</v>
      </c>
      <c r="I16" s="20"/>
      <c r="J16" s="11">
        <f>+G16</f>
        <v>1000</v>
      </c>
      <c r="K16" s="10" t="s">
        <v>16</v>
      </c>
    </row>
    <row r="17" spans="1:11" s="13" customFormat="1" ht="17.25" customHeight="1" x14ac:dyDescent="0.2">
      <c r="A17" s="30"/>
      <c r="B17" s="31">
        <v>45562</v>
      </c>
      <c r="C17" s="2" t="s">
        <v>18</v>
      </c>
      <c r="D17" s="1" t="s">
        <v>160</v>
      </c>
      <c r="E17" s="32" t="s">
        <v>161</v>
      </c>
      <c r="F17" s="12">
        <v>45474</v>
      </c>
      <c r="G17" s="34">
        <v>299032.96000000002</v>
      </c>
      <c r="H17" s="12">
        <v>45534</v>
      </c>
      <c r="I17" s="20">
        <f>+G17</f>
        <v>299032.96000000002</v>
      </c>
      <c r="J17" s="44"/>
      <c r="K17" s="10" t="s">
        <v>15</v>
      </c>
    </row>
    <row r="18" spans="1:11" s="13" customFormat="1" ht="17.25" customHeight="1" x14ac:dyDescent="0.2">
      <c r="A18" s="30"/>
      <c r="B18" s="31">
        <v>45565</v>
      </c>
      <c r="C18" s="46" t="s">
        <v>170</v>
      </c>
      <c r="D18" s="1" t="s">
        <v>182</v>
      </c>
      <c r="E18" s="32" t="s">
        <v>183</v>
      </c>
      <c r="F18" s="12">
        <v>45505</v>
      </c>
      <c r="G18" s="34">
        <v>1000</v>
      </c>
      <c r="H18" s="12">
        <v>45537</v>
      </c>
      <c r="I18" s="43"/>
      <c r="J18" s="44">
        <f>+G18</f>
        <v>1000</v>
      </c>
      <c r="K18" s="10" t="s">
        <v>16</v>
      </c>
    </row>
    <row r="19" spans="1:11" s="13" customFormat="1" ht="17.25" customHeight="1" x14ac:dyDescent="0.2">
      <c r="A19" s="30"/>
      <c r="B19" s="31">
        <v>45562</v>
      </c>
      <c r="C19" s="2" t="s">
        <v>18</v>
      </c>
      <c r="D19" s="1" t="s">
        <v>162</v>
      </c>
      <c r="E19" s="32" t="s">
        <v>163</v>
      </c>
      <c r="F19" s="12">
        <v>45505</v>
      </c>
      <c r="G19" s="34">
        <v>299032.96000000002</v>
      </c>
      <c r="H19" s="12">
        <v>45565</v>
      </c>
      <c r="I19" s="20">
        <f t="shared" ref="I19:I41" si="0">+G19</f>
        <v>299032.96000000002</v>
      </c>
      <c r="J19" s="44"/>
      <c r="K19" s="10" t="s">
        <v>15</v>
      </c>
    </row>
    <row r="20" spans="1:11" s="13" customFormat="1" ht="16.5" customHeight="1" x14ac:dyDescent="0.2">
      <c r="A20" s="24"/>
      <c r="B20" s="28">
        <v>45558</v>
      </c>
      <c r="C20" s="10" t="s">
        <v>139</v>
      </c>
      <c r="D20" s="10" t="s">
        <v>141</v>
      </c>
      <c r="E20" s="35" t="s">
        <v>140</v>
      </c>
      <c r="F20" s="25">
        <v>45511</v>
      </c>
      <c r="G20" s="15">
        <v>251450</v>
      </c>
      <c r="H20" s="16">
        <v>45542</v>
      </c>
      <c r="I20" s="26">
        <f t="shared" si="0"/>
        <v>251450</v>
      </c>
      <c r="J20" s="29"/>
      <c r="K20" s="10" t="s">
        <v>15</v>
      </c>
    </row>
    <row r="21" spans="1:11" s="13" customFormat="1" ht="20.25" customHeight="1" x14ac:dyDescent="0.2">
      <c r="A21" s="24"/>
      <c r="B21" s="28">
        <v>45546</v>
      </c>
      <c r="C21" s="10" t="s">
        <v>26</v>
      </c>
      <c r="D21" s="10" t="s">
        <v>70</v>
      </c>
      <c r="E21" s="35" t="s">
        <v>71</v>
      </c>
      <c r="F21" s="25">
        <v>45514</v>
      </c>
      <c r="G21" s="15">
        <v>16507.91</v>
      </c>
      <c r="H21" s="16">
        <v>45545</v>
      </c>
      <c r="I21" s="26">
        <f t="shared" si="0"/>
        <v>16507.91</v>
      </c>
      <c r="J21" s="29">
        <f t="shared" ref="J21:J44" si="1">+G21-I21</f>
        <v>0</v>
      </c>
      <c r="K21" s="10" t="s">
        <v>15</v>
      </c>
    </row>
    <row r="22" spans="1:11" s="13" customFormat="1" ht="15" customHeight="1" x14ac:dyDescent="0.2">
      <c r="A22" s="24"/>
      <c r="B22" s="28">
        <v>45546</v>
      </c>
      <c r="C22" s="10" t="s">
        <v>26</v>
      </c>
      <c r="D22" s="10" t="s">
        <v>73</v>
      </c>
      <c r="E22" s="25" t="s">
        <v>72</v>
      </c>
      <c r="F22" s="25">
        <v>45523</v>
      </c>
      <c r="G22" s="15">
        <v>881811.69</v>
      </c>
      <c r="H22" s="16">
        <v>45554</v>
      </c>
      <c r="I22" s="26">
        <f t="shared" si="0"/>
        <v>881811.69</v>
      </c>
      <c r="J22" s="29">
        <f t="shared" si="1"/>
        <v>0</v>
      </c>
      <c r="K22" s="10" t="s">
        <v>15</v>
      </c>
    </row>
    <row r="23" spans="1:11" s="13" customFormat="1" ht="16.5" customHeight="1" x14ac:dyDescent="0.2">
      <c r="A23" s="24"/>
      <c r="B23" s="28">
        <v>45546</v>
      </c>
      <c r="C23" s="10" t="s">
        <v>26</v>
      </c>
      <c r="D23" s="10" t="s">
        <v>75</v>
      </c>
      <c r="E23" s="25" t="s">
        <v>74</v>
      </c>
      <c r="F23" s="25">
        <v>45523</v>
      </c>
      <c r="G23" s="15">
        <v>57078.85</v>
      </c>
      <c r="H23" s="16">
        <v>45554</v>
      </c>
      <c r="I23" s="26">
        <f t="shared" si="0"/>
        <v>57078.85</v>
      </c>
      <c r="J23" s="29">
        <f t="shared" si="1"/>
        <v>0</v>
      </c>
      <c r="K23" s="10" t="s">
        <v>15</v>
      </c>
    </row>
    <row r="24" spans="1:11" s="13" customFormat="1" ht="15.75" customHeight="1" x14ac:dyDescent="0.2">
      <c r="A24" s="24"/>
      <c r="B24" s="28">
        <v>45546</v>
      </c>
      <c r="C24" s="10" t="s">
        <v>26</v>
      </c>
      <c r="D24" s="10" t="s">
        <v>76</v>
      </c>
      <c r="E24" s="25" t="s">
        <v>77</v>
      </c>
      <c r="F24" s="25">
        <v>45523</v>
      </c>
      <c r="G24" s="15">
        <v>49509.22</v>
      </c>
      <c r="H24" s="16">
        <v>45554</v>
      </c>
      <c r="I24" s="26">
        <f t="shared" si="0"/>
        <v>49509.22</v>
      </c>
      <c r="J24" s="29">
        <f t="shared" si="1"/>
        <v>0</v>
      </c>
      <c r="K24" s="10" t="s">
        <v>15</v>
      </c>
    </row>
    <row r="25" spans="1:11" s="13" customFormat="1" ht="14.25" customHeight="1" x14ac:dyDescent="0.2">
      <c r="A25" s="24"/>
      <c r="B25" s="28">
        <v>45546</v>
      </c>
      <c r="C25" s="10" t="s">
        <v>26</v>
      </c>
      <c r="D25" s="10" t="s">
        <v>209</v>
      </c>
      <c r="E25" s="25" t="s">
        <v>78</v>
      </c>
      <c r="F25" s="25">
        <v>45523</v>
      </c>
      <c r="G25" s="15">
        <v>26820.52</v>
      </c>
      <c r="H25" s="16">
        <v>45554</v>
      </c>
      <c r="I25" s="26">
        <f t="shared" si="0"/>
        <v>26820.52</v>
      </c>
      <c r="J25" s="29">
        <f t="shared" si="1"/>
        <v>0</v>
      </c>
      <c r="K25" s="10" t="s">
        <v>15</v>
      </c>
    </row>
    <row r="26" spans="1:11" s="13" customFormat="1" ht="12.75" x14ac:dyDescent="0.2">
      <c r="A26" s="24"/>
      <c r="B26" s="28">
        <v>45546</v>
      </c>
      <c r="C26" s="10" t="s">
        <v>26</v>
      </c>
      <c r="D26" s="10" t="s">
        <v>79</v>
      </c>
      <c r="E26" s="25" t="s">
        <v>80</v>
      </c>
      <c r="F26" s="25">
        <v>45523</v>
      </c>
      <c r="G26" s="15">
        <v>980.59</v>
      </c>
      <c r="H26" s="16">
        <v>45554</v>
      </c>
      <c r="I26" s="26">
        <f t="shared" si="0"/>
        <v>980.59</v>
      </c>
      <c r="J26" s="29">
        <f t="shared" si="1"/>
        <v>0</v>
      </c>
      <c r="K26" s="10" t="s">
        <v>15</v>
      </c>
    </row>
    <row r="27" spans="1:11" s="13" customFormat="1" ht="16.5" customHeight="1" x14ac:dyDescent="0.2">
      <c r="A27" s="24"/>
      <c r="B27" s="28">
        <v>45546</v>
      </c>
      <c r="C27" s="10" t="s">
        <v>26</v>
      </c>
      <c r="D27" s="10" t="s">
        <v>82</v>
      </c>
      <c r="E27" s="25" t="s">
        <v>81</v>
      </c>
      <c r="F27" s="25">
        <v>45526</v>
      </c>
      <c r="G27" s="15">
        <v>136.75</v>
      </c>
      <c r="H27" s="16">
        <v>45557</v>
      </c>
      <c r="I27" s="26">
        <f t="shared" si="0"/>
        <v>136.75</v>
      </c>
      <c r="J27" s="29">
        <f t="shared" si="1"/>
        <v>0</v>
      </c>
      <c r="K27" s="10" t="s">
        <v>15</v>
      </c>
    </row>
    <row r="28" spans="1:11" s="13" customFormat="1" ht="15" customHeight="1" x14ac:dyDescent="0.2">
      <c r="A28" s="24"/>
      <c r="B28" s="28">
        <v>45546</v>
      </c>
      <c r="C28" s="10" t="s">
        <v>26</v>
      </c>
      <c r="D28" s="10" t="s">
        <v>83</v>
      </c>
      <c r="E28" s="25" t="s">
        <v>84</v>
      </c>
      <c r="F28" s="25">
        <v>45531</v>
      </c>
      <c r="G28" s="15">
        <v>3853.5</v>
      </c>
      <c r="H28" s="16">
        <v>45562</v>
      </c>
      <c r="I28" s="26">
        <f t="shared" si="0"/>
        <v>3853.5</v>
      </c>
      <c r="J28" s="29">
        <f t="shared" si="1"/>
        <v>0</v>
      </c>
      <c r="K28" s="10" t="s">
        <v>15</v>
      </c>
    </row>
    <row r="29" spans="1:11" s="13" customFormat="1" ht="15" customHeight="1" x14ac:dyDescent="0.2">
      <c r="A29" s="24"/>
      <c r="B29" s="28">
        <v>45545</v>
      </c>
      <c r="C29" s="1" t="s">
        <v>40</v>
      </c>
      <c r="D29" s="1" t="s">
        <v>93</v>
      </c>
      <c r="E29" s="25" t="s">
        <v>91</v>
      </c>
      <c r="F29" s="25">
        <v>45535</v>
      </c>
      <c r="G29" s="15">
        <v>13008.33</v>
      </c>
      <c r="H29" s="16">
        <v>45565</v>
      </c>
      <c r="I29" s="26">
        <f t="shared" si="0"/>
        <v>13008.33</v>
      </c>
      <c r="J29" s="29">
        <f t="shared" si="1"/>
        <v>0</v>
      </c>
      <c r="K29" s="10" t="s">
        <v>15</v>
      </c>
    </row>
    <row r="30" spans="1:11" s="13" customFormat="1" ht="15" customHeight="1" x14ac:dyDescent="0.2">
      <c r="A30" s="24"/>
      <c r="B30" s="28">
        <v>45545</v>
      </c>
      <c r="C30" s="1" t="s">
        <v>40</v>
      </c>
      <c r="D30" s="1" t="s">
        <v>94</v>
      </c>
      <c r="E30" s="25" t="s">
        <v>92</v>
      </c>
      <c r="F30" s="25">
        <v>45535</v>
      </c>
      <c r="G30" s="15">
        <v>62256.14</v>
      </c>
      <c r="H30" s="16">
        <v>45565</v>
      </c>
      <c r="I30" s="26">
        <f t="shared" si="0"/>
        <v>62256.14</v>
      </c>
      <c r="J30" s="29">
        <f t="shared" si="1"/>
        <v>0</v>
      </c>
      <c r="K30" s="10" t="s">
        <v>15</v>
      </c>
    </row>
    <row r="31" spans="1:11" s="13" customFormat="1" ht="15" customHeight="1" x14ac:dyDescent="0.2">
      <c r="A31" s="24"/>
      <c r="B31" s="28">
        <v>45545</v>
      </c>
      <c r="C31" s="1" t="s">
        <v>40</v>
      </c>
      <c r="D31" s="1" t="s">
        <v>95</v>
      </c>
      <c r="E31" s="25" t="s">
        <v>96</v>
      </c>
      <c r="F31" s="25">
        <v>45535</v>
      </c>
      <c r="G31" s="15">
        <v>11007.26</v>
      </c>
      <c r="H31" s="16">
        <v>45565</v>
      </c>
      <c r="I31" s="26">
        <f t="shared" si="0"/>
        <v>11007.26</v>
      </c>
      <c r="J31" s="29">
        <f t="shared" si="1"/>
        <v>0</v>
      </c>
      <c r="K31" s="10" t="s">
        <v>15</v>
      </c>
    </row>
    <row r="32" spans="1:11" s="13" customFormat="1" ht="15" customHeight="1" x14ac:dyDescent="0.2">
      <c r="A32" s="24"/>
      <c r="B32" s="28">
        <v>45545</v>
      </c>
      <c r="C32" s="1" t="s">
        <v>40</v>
      </c>
      <c r="D32" s="1" t="s">
        <v>97</v>
      </c>
      <c r="E32" s="25" t="s">
        <v>98</v>
      </c>
      <c r="F32" s="25">
        <v>45535</v>
      </c>
      <c r="G32" s="15">
        <v>19922.689999999999</v>
      </c>
      <c r="H32" s="16">
        <v>45565</v>
      </c>
      <c r="I32" s="26">
        <f t="shared" si="0"/>
        <v>19922.689999999999</v>
      </c>
      <c r="J32" s="29">
        <f t="shared" si="1"/>
        <v>0</v>
      </c>
      <c r="K32" s="10" t="s">
        <v>15</v>
      </c>
    </row>
    <row r="33" spans="1:11" s="13" customFormat="1" ht="15" customHeight="1" x14ac:dyDescent="0.2">
      <c r="A33" s="24"/>
      <c r="B33" s="28">
        <v>45545</v>
      </c>
      <c r="C33" s="1" t="s">
        <v>40</v>
      </c>
      <c r="D33" s="1" t="s">
        <v>99</v>
      </c>
      <c r="E33" s="25" t="s">
        <v>100</v>
      </c>
      <c r="F33" s="25">
        <v>45535</v>
      </c>
      <c r="G33" s="15">
        <v>6817.88</v>
      </c>
      <c r="H33" s="16">
        <v>45565</v>
      </c>
      <c r="I33" s="26">
        <f t="shared" si="0"/>
        <v>6817.88</v>
      </c>
      <c r="J33" s="29">
        <f t="shared" si="1"/>
        <v>0</v>
      </c>
      <c r="K33" s="10" t="s">
        <v>15</v>
      </c>
    </row>
    <row r="34" spans="1:11" s="13" customFormat="1" ht="15" customHeight="1" x14ac:dyDescent="0.2">
      <c r="A34" s="24"/>
      <c r="B34" s="28">
        <v>45545</v>
      </c>
      <c r="C34" s="1" t="s">
        <v>40</v>
      </c>
      <c r="D34" s="1" t="s">
        <v>101</v>
      </c>
      <c r="E34" s="25" t="s">
        <v>102</v>
      </c>
      <c r="F34" s="25">
        <v>45535</v>
      </c>
      <c r="G34" s="15">
        <v>30306.17</v>
      </c>
      <c r="H34" s="16">
        <v>45565</v>
      </c>
      <c r="I34" s="26">
        <f t="shared" si="0"/>
        <v>30306.17</v>
      </c>
      <c r="J34" s="29">
        <f t="shared" si="1"/>
        <v>0</v>
      </c>
      <c r="K34" s="10" t="s">
        <v>15</v>
      </c>
    </row>
    <row r="35" spans="1:11" s="13" customFormat="1" ht="15" customHeight="1" x14ac:dyDescent="0.2">
      <c r="A35" s="24"/>
      <c r="B35" s="28">
        <v>45545</v>
      </c>
      <c r="C35" s="1" t="s">
        <v>40</v>
      </c>
      <c r="D35" s="1" t="s">
        <v>103</v>
      </c>
      <c r="E35" s="25" t="s">
        <v>104</v>
      </c>
      <c r="F35" s="25">
        <v>45535</v>
      </c>
      <c r="G35" s="15">
        <v>16204.67</v>
      </c>
      <c r="H35" s="16">
        <v>45565</v>
      </c>
      <c r="I35" s="26">
        <f t="shared" si="0"/>
        <v>16204.67</v>
      </c>
      <c r="J35" s="29">
        <f t="shared" si="1"/>
        <v>0</v>
      </c>
      <c r="K35" s="10" t="s">
        <v>15</v>
      </c>
    </row>
    <row r="36" spans="1:11" s="13" customFormat="1" ht="15" customHeight="1" x14ac:dyDescent="0.2">
      <c r="A36" s="24"/>
      <c r="B36" s="28">
        <v>45545</v>
      </c>
      <c r="C36" s="1" t="s">
        <v>40</v>
      </c>
      <c r="D36" s="1" t="s">
        <v>105</v>
      </c>
      <c r="E36" s="25" t="s">
        <v>106</v>
      </c>
      <c r="F36" s="25">
        <v>45535</v>
      </c>
      <c r="G36" s="15">
        <v>15815.2</v>
      </c>
      <c r="H36" s="16">
        <v>45565</v>
      </c>
      <c r="I36" s="26">
        <f t="shared" si="0"/>
        <v>15815.2</v>
      </c>
      <c r="J36" s="29">
        <f t="shared" si="1"/>
        <v>0</v>
      </c>
      <c r="K36" s="10" t="s">
        <v>15</v>
      </c>
    </row>
    <row r="37" spans="1:11" s="13" customFormat="1" ht="15" customHeight="1" x14ac:dyDescent="0.2">
      <c r="A37" s="24"/>
      <c r="B37" s="28">
        <v>45545</v>
      </c>
      <c r="C37" s="1" t="s">
        <v>40</v>
      </c>
      <c r="D37" s="1" t="s">
        <v>108</v>
      </c>
      <c r="E37" s="25" t="s">
        <v>107</v>
      </c>
      <c r="F37" s="25">
        <v>45535</v>
      </c>
      <c r="G37" s="15">
        <v>2104.35</v>
      </c>
      <c r="H37" s="16">
        <v>45565</v>
      </c>
      <c r="I37" s="26">
        <f t="shared" si="0"/>
        <v>2104.35</v>
      </c>
      <c r="J37" s="29">
        <f t="shared" si="1"/>
        <v>0</v>
      </c>
      <c r="K37" s="10" t="s">
        <v>15</v>
      </c>
    </row>
    <row r="38" spans="1:11" s="13" customFormat="1" ht="15" customHeight="1" x14ac:dyDescent="0.2">
      <c r="A38" s="24"/>
      <c r="B38" s="28">
        <v>45545</v>
      </c>
      <c r="C38" s="1" t="s">
        <v>40</v>
      </c>
      <c r="D38" s="1" t="s">
        <v>109</v>
      </c>
      <c r="E38" s="25" t="s">
        <v>110</v>
      </c>
      <c r="F38" s="25">
        <v>45535</v>
      </c>
      <c r="G38" s="15">
        <v>2049.6999999999998</v>
      </c>
      <c r="H38" s="16">
        <v>45565</v>
      </c>
      <c r="I38" s="26">
        <f t="shared" si="0"/>
        <v>2049.6999999999998</v>
      </c>
      <c r="J38" s="29">
        <f t="shared" si="1"/>
        <v>0</v>
      </c>
      <c r="K38" s="10" t="s">
        <v>15</v>
      </c>
    </row>
    <row r="39" spans="1:11" s="13" customFormat="1" ht="15" customHeight="1" x14ac:dyDescent="0.2">
      <c r="A39" s="24"/>
      <c r="B39" s="28">
        <v>45545</v>
      </c>
      <c r="C39" s="1" t="s">
        <v>40</v>
      </c>
      <c r="D39" s="1" t="s">
        <v>111</v>
      </c>
      <c r="E39" s="25" t="s">
        <v>107</v>
      </c>
      <c r="F39" s="25">
        <v>45535</v>
      </c>
      <c r="G39" s="15">
        <v>11692.19</v>
      </c>
      <c r="H39" s="16">
        <v>45565</v>
      </c>
      <c r="I39" s="26">
        <f t="shared" si="0"/>
        <v>11692.19</v>
      </c>
      <c r="J39" s="29">
        <f t="shared" si="1"/>
        <v>0</v>
      </c>
      <c r="K39" s="10" t="s">
        <v>15</v>
      </c>
    </row>
    <row r="40" spans="1:11" s="13" customFormat="1" ht="15" customHeight="1" x14ac:dyDescent="0.2">
      <c r="A40" s="24"/>
      <c r="B40" s="28">
        <v>45545</v>
      </c>
      <c r="C40" s="1" t="s">
        <v>40</v>
      </c>
      <c r="D40" s="1" t="s">
        <v>111</v>
      </c>
      <c r="E40" s="25" t="s">
        <v>112</v>
      </c>
      <c r="F40" s="25">
        <v>45535</v>
      </c>
      <c r="G40" s="15">
        <v>128.96</v>
      </c>
      <c r="H40" s="16">
        <v>45565</v>
      </c>
      <c r="I40" s="26">
        <f t="shared" si="0"/>
        <v>128.96</v>
      </c>
      <c r="J40" s="29">
        <f t="shared" si="1"/>
        <v>0</v>
      </c>
      <c r="K40" s="10" t="s">
        <v>15</v>
      </c>
    </row>
    <row r="41" spans="1:11" s="13" customFormat="1" ht="15" customHeight="1" x14ac:dyDescent="0.2">
      <c r="A41" s="24"/>
      <c r="B41" s="28">
        <v>45545</v>
      </c>
      <c r="C41" s="1" t="s">
        <v>40</v>
      </c>
      <c r="D41" s="1" t="s">
        <v>113</v>
      </c>
      <c r="E41" s="25" t="s">
        <v>114</v>
      </c>
      <c r="F41" s="25">
        <v>45535</v>
      </c>
      <c r="G41" s="15">
        <v>1447.82</v>
      </c>
      <c r="H41" s="16">
        <v>45565</v>
      </c>
      <c r="I41" s="26">
        <f t="shared" si="0"/>
        <v>1447.82</v>
      </c>
      <c r="J41" s="29">
        <f t="shared" si="1"/>
        <v>0</v>
      </c>
      <c r="K41" s="10" t="s">
        <v>15</v>
      </c>
    </row>
    <row r="42" spans="1:11" s="13" customFormat="1" ht="15" customHeight="1" x14ac:dyDescent="0.2">
      <c r="A42" s="24"/>
      <c r="B42" s="28">
        <v>45562</v>
      </c>
      <c r="C42" s="2" t="s">
        <v>18</v>
      </c>
      <c r="D42" s="1" t="s">
        <v>164</v>
      </c>
      <c r="E42" s="25" t="s">
        <v>165</v>
      </c>
      <c r="F42" s="25">
        <v>45536</v>
      </c>
      <c r="G42" s="15">
        <v>299032.96000000002</v>
      </c>
      <c r="H42" s="16">
        <v>45595</v>
      </c>
      <c r="I42" s="26">
        <f>+G42</f>
        <v>299032.96000000002</v>
      </c>
      <c r="J42" s="29">
        <f t="shared" si="1"/>
        <v>0</v>
      </c>
      <c r="K42" s="10" t="s">
        <v>15</v>
      </c>
    </row>
    <row r="43" spans="1:11" s="13" customFormat="1" ht="12.75" x14ac:dyDescent="0.2">
      <c r="A43" s="30"/>
      <c r="B43" s="31">
        <v>45565</v>
      </c>
      <c r="C43" s="46" t="s">
        <v>170</v>
      </c>
      <c r="D43" s="1" t="s">
        <v>184</v>
      </c>
      <c r="E43" s="32" t="s">
        <v>185</v>
      </c>
      <c r="F43" s="12">
        <v>45536</v>
      </c>
      <c r="G43" s="11">
        <v>1000</v>
      </c>
      <c r="H43" s="12">
        <v>45595</v>
      </c>
      <c r="I43" s="20"/>
      <c r="J43" s="34">
        <f t="shared" si="1"/>
        <v>1000</v>
      </c>
      <c r="K43" s="10" t="s">
        <v>16</v>
      </c>
    </row>
    <row r="44" spans="1:11" s="13" customFormat="1" ht="12.75" x14ac:dyDescent="0.2">
      <c r="A44" s="30"/>
      <c r="B44" s="31">
        <v>45546</v>
      </c>
      <c r="C44" s="46" t="s">
        <v>36</v>
      </c>
      <c r="D44" s="1" t="s">
        <v>187</v>
      </c>
      <c r="E44" s="32" t="s">
        <v>188</v>
      </c>
      <c r="F44" s="12">
        <v>45537</v>
      </c>
      <c r="G44" s="36">
        <v>600700</v>
      </c>
      <c r="H44" s="12">
        <v>45567</v>
      </c>
      <c r="I44" s="20">
        <f t="shared" ref="I44:I54" si="2">+G44</f>
        <v>600700</v>
      </c>
      <c r="J44" s="34">
        <f t="shared" si="1"/>
        <v>0</v>
      </c>
      <c r="K44" s="10" t="s">
        <v>15</v>
      </c>
    </row>
    <row r="45" spans="1:11" s="5" customFormat="1" ht="14.25" customHeight="1" x14ac:dyDescent="0.2">
      <c r="A45" s="27"/>
      <c r="B45" s="28">
        <v>45546</v>
      </c>
      <c r="C45" s="10" t="s">
        <v>42</v>
      </c>
      <c r="D45" s="10" t="s">
        <v>51</v>
      </c>
      <c r="E45" s="14" t="s">
        <v>50</v>
      </c>
      <c r="F45" s="16">
        <v>45537</v>
      </c>
      <c r="G45" s="15">
        <v>82137.070000000007</v>
      </c>
      <c r="H45" s="16">
        <v>45567</v>
      </c>
      <c r="I45" s="26">
        <f t="shared" si="2"/>
        <v>82137.070000000007</v>
      </c>
      <c r="J45" s="29"/>
      <c r="K45" s="10" t="s">
        <v>15</v>
      </c>
    </row>
    <row r="46" spans="1:11" s="5" customFormat="1" ht="14.25" customHeight="1" x14ac:dyDescent="0.2">
      <c r="A46" s="27"/>
      <c r="B46" s="28">
        <v>45546</v>
      </c>
      <c r="C46" s="10" t="s">
        <v>42</v>
      </c>
      <c r="D46" s="10" t="s">
        <v>46</v>
      </c>
      <c r="E46" s="14" t="s">
        <v>52</v>
      </c>
      <c r="F46" s="14">
        <v>45537</v>
      </c>
      <c r="G46" s="15">
        <v>2896.54</v>
      </c>
      <c r="H46" s="16">
        <v>45567</v>
      </c>
      <c r="I46" s="26">
        <f t="shared" si="2"/>
        <v>2896.54</v>
      </c>
      <c r="J46" s="29">
        <f t="shared" ref="J46" si="3">+G46-I46</f>
        <v>0</v>
      </c>
      <c r="K46" s="10" t="s">
        <v>15</v>
      </c>
    </row>
    <row r="47" spans="1:11" s="5" customFormat="1" ht="14.25" customHeight="1" x14ac:dyDescent="0.2">
      <c r="A47" s="27"/>
      <c r="B47" s="28">
        <v>45546</v>
      </c>
      <c r="C47" s="10" t="s">
        <v>42</v>
      </c>
      <c r="D47" s="10" t="s">
        <v>55</v>
      </c>
      <c r="E47" s="14" t="s">
        <v>53</v>
      </c>
      <c r="F47" s="14">
        <v>45537</v>
      </c>
      <c r="G47" s="15">
        <v>127.18</v>
      </c>
      <c r="H47" s="16">
        <v>45567</v>
      </c>
      <c r="I47" s="26">
        <f t="shared" si="2"/>
        <v>127.18</v>
      </c>
      <c r="J47" s="29">
        <f>+G47-I47</f>
        <v>0</v>
      </c>
      <c r="K47" s="10" t="s">
        <v>15</v>
      </c>
    </row>
    <row r="48" spans="1:11" s="5" customFormat="1" ht="14.25" customHeight="1" x14ac:dyDescent="0.2">
      <c r="A48" s="27"/>
      <c r="B48" s="28">
        <v>45546</v>
      </c>
      <c r="C48" s="10" t="s">
        <v>42</v>
      </c>
      <c r="D48" s="10" t="s">
        <v>55</v>
      </c>
      <c r="E48" s="14" t="s">
        <v>54</v>
      </c>
      <c r="F48" s="14">
        <v>45537</v>
      </c>
      <c r="G48" s="15">
        <v>11716.12</v>
      </c>
      <c r="H48" s="16">
        <v>45567</v>
      </c>
      <c r="I48" s="26">
        <f t="shared" si="2"/>
        <v>11716.12</v>
      </c>
      <c r="J48" s="29">
        <f t="shared" ref="J48:J96" si="4">+G48-I48</f>
        <v>0</v>
      </c>
      <c r="K48" s="10" t="s">
        <v>15</v>
      </c>
    </row>
    <row r="49" spans="1:14" s="5" customFormat="1" ht="14.25" customHeight="1" x14ac:dyDescent="0.2">
      <c r="A49" s="27"/>
      <c r="B49" s="28">
        <v>45546</v>
      </c>
      <c r="C49" s="10" t="s">
        <v>42</v>
      </c>
      <c r="D49" s="10" t="s">
        <v>45</v>
      </c>
      <c r="E49" s="14" t="s">
        <v>56</v>
      </c>
      <c r="F49" s="14">
        <v>45537</v>
      </c>
      <c r="G49" s="15">
        <v>8135.08</v>
      </c>
      <c r="H49" s="16">
        <v>45567</v>
      </c>
      <c r="I49" s="26">
        <f t="shared" si="2"/>
        <v>8135.08</v>
      </c>
      <c r="J49" s="29">
        <f t="shared" si="4"/>
        <v>0</v>
      </c>
      <c r="K49" s="10" t="s">
        <v>15</v>
      </c>
    </row>
    <row r="50" spans="1:14" s="5" customFormat="1" ht="14.25" customHeight="1" x14ac:dyDescent="0.2">
      <c r="A50" s="27"/>
      <c r="B50" s="28">
        <v>45546</v>
      </c>
      <c r="C50" s="10" t="s">
        <v>42</v>
      </c>
      <c r="D50" s="10" t="s">
        <v>45</v>
      </c>
      <c r="E50" s="14" t="s">
        <v>195</v>
      </c>
      <c r="F50" s="14">
        <v>45537</v>
      </c>
      <c r="G50" s="15">
        <v>3570.46</v>
      </c>
      <c r="H50" s="16">
        <v>45574</v>
      </c>
      <c r="I50" s="26">
        <f t="shared" si="2"/>
        <v>3570.46</v>
      </c>
      <c r="J50" s="29">
        <f t="shared" si="4"/>
        <v>0</v>
      </c>
      <c r="K50" s="10" t="s">
        <v>15</v>
      </c>
    </row>
    <row r="51" spans="1:14" s="5" customFormat="1" ht="14.25" customHeight="1" x14ac:dyDescent="0.2">
      <c r="A51" s="27"/>
      <c r="B51" s="28">
        <v>45546</v>
      </c>
      <c r="C51" s="10" t="s">
        <v>42</v>
      </c>
      <c r="D51" s="10" t="s">
        <v>44</v>
      </c>
      <c r="E51" s="14" t="s">
        <v>57</v>
      </c>
      <c r="F51" s="14">
        <v>45537</v>
      </c>
      <c r="G51" s="15">
        <v>25119.62</v>
      </c>
      <c r="H51" s="16">
        <v>45567</v>
      </c>
      <c r="I51" s="26">
        <f t="shared" si="2"/>
        <v>25119.62</v>
      </c>
      <c r="J51" s="29">
        <f t="shared" si="4"/>
        <v>0</v>
      </c>
      <c r="K51" s="10" t="s">
        <v>15</v>
      </c>
    </row>
    <row r="52" spans="1:14" s="5" customFormat="1" ht="14.25" customHeight="1" x14ac:dyDescent="0.2">
      <c r="A52" s="27"/>
      <c r="B52" s="28">
        <v>45546</v>
      </c>
      <c r="C52" s="10" t="s">
        <v>42</v>
      </c>
      <c r="D52" s="10" t="s">
        <v>47</v>
      </c>
      <c r="E52" s="14" t="s">
        <v>58</v>
      </c>
      <c r="F52" s="14">
        <v>45537</v>
      </c>
      <c r="G52" s="15">
        <v>32984.74</v>
      </c>
      <c r="H52" s="16">
        <v>45567</v>
      </c>
      <c r="I52" s="26">
        <f t="shared" si="2"/>
        <v>32984.74</v>
      </c>
      <c r="J52" s="29">
        <f t="shared" si="4"/>
        <v>0</v>
      </c>
      <c r="K52" s="10" t="s">
        <v>15</v>
      </c>
    </row>
    <row r="53" spans="1:14" s="5" customFormat="1" ht="14.25" customHeight="1" x14ac:dyDescent="0.2">
      <c r="A53" s="27"/>
      <c r="B53" s="28">
        <v>45546</v>
      </c>
      <c r="C53" s="10" t="s">
        <v>42</v>
      </c>
      <c r="D53" s="10" t="s">
        <v>43</v>
      </c>
      <c r="E53" s="14" t="s">
        <v>59</v>
      </c>
      <c r="F53" s="14">
        <v>45537</v>
      </c>
      <c r="G53" s="15">
        <v>8391.0400000000009</v>
      </c>
      <c r="H53" s="16">
        <v>45567</v>
      </c>
      <c r="I53" s="26">
        <f t="shared" si="2"/>
        <v>8391.0400000000009</v>
      </c>
      <c r="J53" s="29">
        <f t="shared" si="4"/>
        <v>0</v>
      </c>
      <c r="K53" s="10" t="s">
        <v>15</v>
      </c>
    </row>
    <row r="54" spans="1:14" s="5" customFormat="1" ht="14.25" customHeight="1" x14ac:dyDescent="0.2">
      <c r="A54" s="27"/>
      <c r="B54" s="28">
        <v>45546</v>
      </c>
      <c r="C54" s="10" t="s">
        <v>42</v>
      </c>
      <c r="D54" s="10" t="s">
        <v>43</v>
      </c>
      <c r="E54" s="14" t="s">
        <v>60</v>
      </c>
      <c r="F54" s="14">
        <v>45537</v>
      </c>
      <c r="G54" s="15">
        <v>155.88999999999999</v>
      </c>
      <c r="H54" s="16">
        <v>45567</v>
      </c>
      <c r="I54" s="26">
        <f t="shared" si="2"/>
        <v>155.88999999999999</v>
      </c>
      <c r="J54" s="29">
        <f t="shared" si="4"/>
        <v>0</v>
      </c>
      <c r="K54" s="10" t="s">
        <v>15</v>
      </c>
    </row>
    <row r="55" spans="1:14" s="5" customFormat="1" ht="14.25" customHeight="1" x14ac:dyDescent="0.2">
      <c r="A55" s="27"/>
      <c r="B55" s="28">
        <v>45546</v>
      </c>
      <c r="C55" s="10" t="s">
        <v>42</v>
      </c>
      <c r="D55" s="10" t="s">
        <v>61</v>
      </c>
      <c r="E55" s="14" t="s">
        <v>62</v>
      </c>
      <c r="F55" s="14">
        <v>45537</v>
      </c>
      <c r="G55" s="15">
        <v>26600</v>
      </c>
      <c r="H55" s="16">
        <v>45567</v>
      </c>
      <c r="I55" s="26">
        <f>+G55</f>
        <v>26600</v>
      </c>
      <c r="J55" s="29">
        <f t="shared" si="4"/>
        <v>0</v>
      </c>
      <c r="K55" s="10" t="s">
        <v>15</v>
      </c>
    </row>
    <row r="56" spans="1:14" s="5" customFormat="1" ht="14.25" customHeight="1" x14ac:dyDescent="0.2">
      <c r="A56" s="27"/>
      <c r="B56" s="28">
        <v>45546</v>
      </c>
      <c r="C56" s="10" t="s">
        <v>42</v>
      </c>
      <c r="D56" s="10" t="s">
        <v>63</v>
      </c>
      <c r="E56" s="14" t="s">
        <v>64</v>
      </c>
      <c r="F56" s="14">
        <v>45537</v>
      </c>
      <c r="G56" s="15">
        <v>15729.48</v>
      </c>
      <c r="H56" s="16">
        <v>45567</v>
      </c>
      <c r="I56" s="26">
        <f>+G56</f>
        <v>15729.48</v>
      </c>
      <c r="J56" s="29">
        <f t="shared" si="4"/>
        <v>0</v>
      </c>
      <c r="K56" s="10" t="s">
        <v>15</v>
      </c>
    </row>
    <row r="57" spans="1:14" s="5" customFormat="1" ht="14.25" customHeight="1" x14ac:dyDescent="0.2">
      <c r="A57" s="27"/>
      <c r="B57" s="28">
        <v>45546</v>
      </c>
      <c r="C57" s="10" t="s">
        <v>42</v>
      </c>
      <c r="D57" s="10" t="s">
        <v>65</v>
      </c>
      <c r="E57" s="14" t="s">
        <v>66</v>
      </c>
      <c r="F57" s="14">
        <v>45537</v>
      </c>
      <c r="G57" s="15">
        <v>29131.64</v>
      </c>
      <c r="H57" s="16">
        <v>45567</v>
      </c>
      <c r="I57" s="26">
        <f>+G57</f>
        <v>29131.64</v>
      </c>
      <c r="J57" s="29">
        <f t="shared" si="4"/>
        <v>0</v>
      </c>
      <c r="K57" s="10" t="s">
        <v>15</v>
      </c>
    </row>
    <row r="58" spans="1:14" s="5" customFormat="1" ht="14.25" customHeight="1" x14ac:dyDescent="0.2">
      <c r="A58" s="27"/>
      <c r="B58" s="28">
        <v>45546</v>
      </c>
      <c r="C58" s="10" t="s">
        <v>42</v>
      </c>
      <c r="D58" s="10" t="s">
        <v>67</v>
      </c>
      <c r="E58" s="14" t="s">
        <v>68</v>
      </c>
      <c r="F58" s="14">
        <v>45537</v>
      </c>
      <c r="G58" s="15">
        <v>27032.16</v>
      </c>
      <c r="H58" s="16">
        <v>45567</v>
      </c>
      <c r="I58" s="26">
        <f>+G58</f>
        <v>27032.16</v>
      </c>
      <c r="J58" s="29">
        <f t="shared" si="4"/>
        <v>0</v>
      </c>
      <c r="K58" s="10" t="s">
        <v>15</v>
      </c>
    </row>
    <row r="59" spans="1:14" s="5" customFormat="1" ht="15.75" customHeight="1" x14ac:dyDescent="0.2">
      <c r="A59" s="27"/>
      <c r="B59" s="28">
        <v>45546</v>
      </c>
      <c r="C59" s="10" t="s">
        <v>42</v>
      </c>
      <c r="D59" s="10" t="s">
        <v>48</v>
      </c>
      <c r="E59" s="14" t="s">
        <v>69</v>
      </c>
      <c r="F59" s="14">
        <v>45537</v>
      </c>
      <c r="G59" s="15">
        <v>12237.72</v>
      </c>
      <c r="H59" s="16">
        <v>45567</v>
      </c>
      <c r="I59" s="26">
        <f>+G59</f>
        <v>12237.72</v>
      </c>
      <c r="J59" s="29">
        <f t="shared" si="4"/>
        <v>0</v>
      </c>
      <c r="K59" s="10" t="s">
        <v>15</v>
      </c>
    </row>
    <row r="60" spans="1:14" s="5" customFormat="1" ht="15.75" customHeight="1" x14ac:dyDescent="0.2">
      <c r="A60" s="27"/>
      <c r="B60" s="28">
        <v>45552</v>
      </c>
      <c r="C60" s="21" t="s">
        <v>37</v>
      </c>
      <c r="D60" s="21" t="s">
        <v>189</v>
      </c>
      <c r="E60" s="14" t="s">
        <v>190</v>
      </c>
      <c r="F60" s="14">
        <v>45538</v>
      </c>
      <c r="G60" s="15">
        <v>54000</v>
      </c>
      <c r="H60" s="16">
        <v>45568</v>
      </c>
      <c r="I60" s="26">
        <f>+G59:G60</f>
        <v>54000</v>
      </c>
      <c r="J60" s="29">
        <f t="shared" si="4"/>
        <v>0</v>
      </c>
      <c r="K60" s="10" t="s">
        <v>15</v>
      </c>
    </row>
    <row r="61" spans="1:14" s="5" customFormat="1" ht="15.75" customHeight="1" x14ac:dyDescent="0.2">
      <c r="A61" s="27"/>
      <c r="B61" s="28">
        <v>45539</v>
      </c>
      <c r="C61" s="10" t="s">
        <v>115</v>
      </c>
      <c r="D61" s="10" t="s">
        <v>116</v>
      </c>
      <c r="E61" s="14" t="s">
        <v>117</v>
      </c>
      <c r="F61" s="14">
        <v>45539</v>
      </c>
      <c r="G61" s="15">
        <v>1925146.4</v>
      </c>
      <c r="H61" s="16">
        <v>45569</v>
      </c>
      <c r="I61" s="26">
        <f>+G61</f>
        <v>1925146.4</v>
      </c>
      <c r="J61" s="29">
        <f t="shared" si="4"/>
        <v>0</v>
      </c>
      <c r="K61" s="10" t="s">
        <v>15</v>
      </c>
    </row>
    <row r="62" spans="1:14" s="5" customFormat="1" ht="15.75" customHeight="1" x14ac:dyDescent="0.2">
      <c r="A62" s="27"/>
      <c r="B62" s="28">
        <v>45544</v>
      </c>
      <c r="C62" s="10" t="s">
        <v>86</v>
      </c>
      <c r="D62" s="10" t="s">
        <v>211</v>
      </c>
      <c r="E62" s="14" t="s">
        <v>87</v>
      </c>
      <c r="F62" s="14">
        <v>45540</v>
      </c>
      <c r="G62" s="15">
        <v>70800</v>
      </c>
      <c r="H62" s="16">
        <v>45570</v>
      </c>
      <c r="I62" s="26">
        <f>+G62</f>
        <v>70800</v>
      </c>
      <c r="J62" s="29">
        <f t="shared" si="4"/>
        <v>0</v>
      </c>
      <c r="K62" s="10" t="s">
        <v>15</v>
      </c>
      <c r="N62" s="5" t="s">
        <v>2</v>
      </c>
    </row>
    <row r="63" spans="1:14" s="5" customFormat="1" ht="15.75" customHeight="1" x14ac:dyDescent="0.2">
      <c r="A63" s="27"/>
      <c r="B63" s="28">
        <v>45544</v>
      </c>
      <c r="C63" s="10" t="s">
        <v>19</v>
      </c>
      <c r="D63" s="10" t="s">
        <v>197</v>
      </c>
      <c r="E63" s="14" t="s">
        <v>186</v>
      </c>
      <c r="F63" s="14">
        <v>45540</v>
      </c>
      <c r="G63" s="15">
        <v>74173.960000000006</v>
      </c>
      <c r="H63" s="16">
        <v>45570</v>
      </c>
      <c r="I63" s="26">
        <f>+G63</f>
        <v>74173.960000000006</v>
      </c>
      <c r="J63" s="29">
        <f t="shared" si="4"/>
        <v>0</v>
      </c>
      <c r="K63" s="10" t="s">
        <v>15</v>
      </c>
    </row>
    <row r="64" spans="1:14" s="5" customFormat="1" ht="15.75" customHeight="1" x14ac:dyDescent="0.2">
      <c r="A64" s="27"/>
      <c r="B64" s="28">
        <v>45544</v>
      </c>
      <c r="C64" s="10" t="s">
        <v>19</v>
      </c>
      <c r="D64" s="10" t="s">
        <v>200</v>
      </c>
      <c r="E64" s="14" t="s">
        <v>198</v>
      </c>
      <c r="F64" s="14">
        <v>45540</v>
      </c>
      <c r="G64" s="15">
        <v>904786.42</v>
      </c>
      <c r="H64" s="16">
        <f>+G64</f>
        <v>904786.42</v>
      </c>
      <c r="I64" s="26">
        <f>+G64</f>
        <v>904786.42</v>
      </c>
      <c r="J64" s="29">
        <f t="shared" si="4"/>
        <v>0</v>
      </c>
      <c r="K64" s="10" t="s">
        <v>15</v>
      </c>
    </row>
    <row r="65" spans="1:11" s="5" customFormat="1" ht="15.75" customHeight="1" x14ac:dyDescent="0.2">
      <c r="A65" s="27"/>
      <c r="B65" s="28">
        <v>45541</v>
      </c>
      <c r="C65" s="10" t="s">
        <v>88</v>
      </c>
      <c r="D65" s="10" t="s">
        <v>89</v>
      </c>
      <c r="E65" s="14" t="s">
        <v>90</v>
      </c>
      <c r="F65" s="14">
        <v>45541</v>
      </c>
      <c r="G65" s="15">
        <v>1241381.8700000001</v>
      </c>
      <c r="H65" s="16">
        <v>45571</v>
      </c>
      <c r="I65" s="26">
        <f>+G65</f>
        <v>1241381.8700000001</v>
      </c>
      <c r="J65" s="29">
        <f t="shared" si="4"/>
        <v>0</v>
      </c>
      <c r="K65" s="10" t="s">
        <v>15</v>
      </c>
    </row>
    <row r="66" spans="1:11" s="5" customFormat="1" ht="15.75" customHeight="1" x14ac:dyDescent="0.2">
      <c r="A66" s="27"/>
      <c r="B66" s="28">
        <v>45551</v>
      </c>
      <c r="C66" s="10" t="s">
        <v>120</v>
      </c>
      <c r="D66" s="10" t="s">
        <v>210</v>
      </c>
      <c r="E66" s="14" t="s">
        <v>121</v>
      </c>
      <c r="F66" s="14">
        <v>45541</v>
      </c>
      <c r="G66" s="15">
        <v>87320</v>
      </c>
      <c r="H66" s="16">
        <v>45571</v>
      </c>
      <c r="I66" s="26"/>
      <c r="J66" s="29">
        <f t="shared" si="4"/>
        <v>87320</v>
      </c>
      <c r="K66" s="10" t="s">
        <v>16</v>
      </c>
    </row>
    <row r="67" spans="1:11" s="5" customFormat="1" ht="15.75" customHeight="1" x14ac:dyDescent="0.2">
      <c r="A67" s="27"/>
      <c r="B67" s="28">
        <v>45547</v>
      </c>
      <c r="C67" s="10" t="s">
        <v>124</v>
      </c>
      <c r="D67" s="10" t="s">
        <v>89</v>
      </c>
      <c r="E67" s="14" t="s">
        <v>125</v>
      </c>
      <c r="F67" s="14">
        <v>45541</v>
      </c>
      <c r="G67" s="15">
        <v>518272.52</v>
      </c>
      <c r="H67" s="16">
        <v>45571</v>
      </c>
      <c r="I67" s="26">
        <f t="shared" ref="I67:I79" si="5">+G67</f>
        <v>518272.52</v>
      </c>
      <c r="J67" s="29">
        <f t="shared" si="4"/>
        <v>0</v>
      </c>
      <c r="K67" s="10" t="s">
        <v>15</v>
      </c>
    </row>
    <row r="68" spans="1:11" s="5" customFormat="1" ht="15.75" customHeight="1" x14ac:dyDescent="0.2">
      <c r="A68" s="27"/>
      <c r="B68" s="28" t="s">
        <v>152</v>
      </c>
      <c r="C68" s="1" t="s">
        <v>17</v>
      </c>
      <c r="D68" s="4" t="s">
        <v>35</v>
      </c>
      <c r="E68" s="14" t="s">
        <v>153</v>
      </c>
      <c r="F68" s="14">
        <v>45541</v>
      </c>
      <c r="G68" s="15">
        <v>2603</v>
      </c>
      <c r="H68" s="16">
        <v>45571</v>
      </c>
      <c r="I68" s="26">
        <f t="shared" si="5"/>
        <v>2603</v>
      </c>
      <c r="J68" s="29">
        <f t="shared" si="4"/>
        <v>0</v>
      </c>
      <c r="K68" s="10" t="s">
        <v>15</v>
      </c>
    </row>
    <row r="69" spans="1:11" s="5" customFormat="1" ht="14.25" customHeight="1" x14ac:dyDescent="0.2">
      <c r="A69" s="27"/>
      <c r="B69" s="28">
        <v>45545</v>
      </c>
      <c r="C69" s="10" t="s">
        <v>20</v>
      </c>
      <c r="D69" s="10" t="s">
        <v>34</v>
      </c>
      <c r="E69" s="14" t="s">
        <v>85</v>
      </c>
      <c r="F69" s="14">
        <v>45544</v>
      </c>
      <c r="G69" s="15">
        <v>234230</v>
      </c>
      <c r="H69" s="16">
        <v>45574</v>
      </c>
      <c r="I69" s="26">
        <f t="shared" si="5"/>
        <v>234230</v>
      </c>
      <c r="J69" s="29"/>
      <c r="K69" s="10" t="s">
        <v>15</v>
      </c>
    </row>
    <row r="70" spans="1:11" s="5" customFormat="1" ht="14.25" customHeight="1" x14ac:dyDescent="0.2">
      <c r="A70" s="27"/>
      <c r="B70" s="28">
        <v>45544</v>
      </c>
      <c r="C70" s="10" t="s">
        <v>191</v>
      </c>
      <c r="D70" s="10" t="s">
        <v>192</v>
      </c>
      <c r="E70" s="14" t="s">
        <v>168</v>
      </c>
      <c r="F70" s="14">
        <v>45544</v>
      </c>
      <c r="G70" s="15">
        <v>699622</v>
      </c>
      <c r="H70" s="16">
        <v>45574</v>
      </c>
      <c r="I70" s="26">
        <f t="shared" si="5"/>
        <v>699622</v>
      </c>
      <c r="J70" s="29"/>
      <c r="K70" s="10" t="s">
        <v>15</v>
      </c>
    </row>
    <row r="71" spans="1:11" s="5" customFormat="1" ht="16.5" customHeight="1" x14ac:dyDescent="0.2">
      <c r="A71" s="27"/>
      <c r="B71" s="28">
        <v>45544</v>
      </c>
      <c r="C71" s="10" t="s">
        <v>123</v>
      </c>
      <c r="D71" s="10" t="s">
        <v>118</v>
      </c>
      <c r="E71" s="14" t="s">
        <v>119</v>
      </c>
      <c r="F71" s="14">
        <v>45544</v>
      </c>
      <c r="G71" s="15">
        <v>1536392.19</v>
      </c>
      <c r="H71" s="16">
        <v>45574</v>
      </c>
      <c r="I71" s="26">
        <f t="shared" si="5"/>
        <v>1536392.19</v>
      </c>
      <c r="J71" s="29"/>
      <c r="K71" s="10" t="s">
        <v>15</v>
      </c>
    </row>
    <row r="72" spans="1:11" s="5" customFormat="1" ht="16.5" customHeight="1" x14ac:dyDescent="0.2">
      <c r="A72" s="27"/>
      <c r="B72" s="28">
        <v>45546</v>
      </c>
      <c r="C72" s="10" t="s">
        <v>126</v>
      </c>
      <c r="D72" s="10" t="s">
        <v>127</v>
      </c>
      <c r="E72" s="28" t="s">
        <v>128</v>
      </c>
      <c r="F72" s="14">
        <v>45545</v>
      </c>
      <c r="G72" s="15">
        <v>1654189.19</v>
      </c>
      <c r="H72" s="16">
        <v>45575</v>
      </c>
      <c r="I72" s="26">
        <f t="shared" si="5"/>
        <v>1654189.19</v>
      </c>
      <c r="J72" s="29"/>
      <c r="K72" s="10" t="s">
        <v>15</v>
      </c>
    </row>
    <row r="73" spans="1:11" s="5" customFormat="1" ht="16.5" customHeight="1" x14ac:dyDescent="0.2">
      <c r="A73" s="27"/>
      <c r="B73" s="28">
        <v>45546</v>
      </c>
      <c r="C73" s="10" t="s">
        <v>126</v>
      </c>
      <c r="D73" s="10" t="s">
        <v>129</v>
      </c>
      <c r="E73" s="28" t="s">
        <v>130</v>
      </c>
      <c r="F73" s="14">
        <v>45545</v>
      </c>
      <c r="G73" s="15">
        <v>3679474.06</v>
      </c>
      <c r="H73" s="16">
        <v>45575</v>
      </c>
      <c r="I73" s="26">
        <f t="shared" si="5"/>
        <v>3679474.06</v>
      </c>
      <c r="J73" s="29"/>
      <c r="K73" s="10" t="s">
        <v>15</v>
      </c>
    </row>
    <row r="74" spans="1:11" s="5" customFormat="1" ht="16.5" customHeight="1" x14ac:dyDescent="0.2">
      <c r="A74" s="27"/>
      <c r="B74" s="28">
        <v>45561</v>
      </c>
      <c r="C74" s="1" t="s">
        <v>39</v>
      </c>
      <c r="D74" s="1" t="s">
        <v>38</v>
      </c>
      <c r="E74" s="28" t="s">
        <v>154</v>
      </c>
      <c r="F74" s="14">
        <v>45546</v>
      </c>
      <c r="G74" s="15">
        <v>10030</v>
      </c>
      <c r="H74" s="16">
        <v>45576</v>
      </c>
      <c r="I74" s="26">
        <f t="shared" si="5"/>
        <v>10030</v>
      </c>
      <c r="J74" s="29"/>
      <c r="K74" s="10" t="s">
        <v>15</v>
      </c>
    </row>
    <row r="75" spans="1:11" s="5" customFormat="1" ht="15.75" customHeight="1" x14ac:dyDescent="0.2">
      <c r="A75" s="27"/>
      <c r="B75" s="28">
        <v>45558</v>
      </c>
      <c r="C75" s="10" t="s">
        <v>31</v>
      </c>
      <c r="D75" s="10" t="s">
        <v>135</v>
      </c>
      <c r="E75" s="28" t="s">
        <v>138</v>
      </c>
      <c r="F75" s="14">
        <v>45547</v>
      </c>
      <c r="G75" s="15">
        <v>700</v>
      </c>
      <c r="H75" s="16">
        <v>45577</v>
      </c>
      <c r="I75" s="26">
        <f t="shared" si="5"/>
        <v>700</v>
      </c>
      <c r="J75" s="29"/>
      <c r="K75" s="10" t="s">
        <v>15</v>
      </c>
    </row>
    <row r="76" spans="1:11" s="5" customFormat="1" ht="15.75" customHeight="1" x14ac:dyDescent="0.2">
      <c r="A76" s="27"/>
      <c r="B76" s="28">
        <v>45547</v>
      </c>
      <c r="C76" s="10" t="s">
        <v>193</v>
      </c>
      <c r="D76" s="10" t="s">
        <v>194</v>
      </c>
      <c r="E76" s="28" t="s">
        <v>25</v>
      </c>
      <c r="F76" s="14">
        <v>45547</v>
      </c>
      <c r="G76" s="15">
        <v>1760059.54</v>
      </c>
      <c r="H76" s="16">
        <v>45577</v>
      </c>
      <c r="I76" s="26">
        <f t="shared" si="5"/>
        <v>1760059.54</v>
      </c>
      <c r="J76" s="29"/>
      <c r="K76" s="10" t="s">
        <v>15</v>
      </c>
    </row>
    <row r="77" spans="1:11" s="5" customFormat="1" ht="15.75" customHeight="1" x14ac:dyDescent="0.2">
      <c r="A77" s="27"/>
      <c r="B77" s="28">
        <v>45544</v>
      </c>
      <c r="C77" s="10" t="s">
        <v>19</v>
      </c>
      <c r="D77" s="10" t="s">
        <v>33</v>
      </c>
      <c r="E77" s="28" t="s">
        <v>122</v>
      </c>
      <c r="F77" s="14">
        <v>45548</v>
      </c>
      <c r="G77" s="15">
        <v>169752.29</v>
      </c>
      <c r="H77" s="16">
        <v>45578</v>
      </c>
      <c r="I77" s="26">
        <f t="shared" si="5"/>
        <v>169752.29</v>
      </c>
      <c r="J77" s="29">
        <f t="shared" si="4"/>
        <v>0</v>
      </c>
      <c r="K77" s="10" t="s">
        <v>15</v>
      </c>
    </row>
    <row r="78" spans="1:11" s="5" customFormat="1" ht="15.75" customHeight="1" x14ac:dyDescent="0.2">
      <c r="A78" s="27"/>
      <c r="B78" s="28">
        <v>45558</v>
      </c>
      <c r="C78" s="10" t="s">
        <v>31</v>
      </c>
      <c r="D78" s="10" t="s">
        <v>142</v>
      </c>
      <c r="E78" s="28" t="s">
        <v>136</v>
      </c>
      <c r="F78" s="14">
        <v>45548</v>
      </c>
      <c r="G78" s="15">
        <v>2700</v>
      </c>
      <c r="H78" s="16">
        <v>45578</v>
      </c>
      <c r="I78" s="26">
        <f t="shared" si="5"/>
        <v>2700</v>
      </c>
      <c r="J78" s="29">
        <f t="shared" si="4"/>
        <v>0</v>
      </c>
      <c r="K78" s="10" t="s">
        <v>15</v>
      </c>
    </row>
    <row r="79" spans="1:11" s="5" customFormat="1" ht="15.75" customHeight="1" x14ac:dyDescent="0.2">
      <c r="A79" s="27"/>
      <c r="B79" s="28">
        <v>45558</v>
      </c>
      <c r="C79" s="10" t="s">
        <v>31</v>
      </c>
      <c r="D79" s="10" t="s">
        <v>142</v>
      </c>
      <c r="E79" s="28" t="s">
        <v>137</v>
      </c>
      <c r="F79" s="14">
        <v>45548</v>
      </c>
      <c r="G79" s="15">
        <v>660</v>
      </c>
      <c r="H79" s="16">
        <v>45578</v>
      </c>
      <c r="I79" s="26">
        <f t="shared" si="5"/>
        <v>660</v>
      </c>
      <c r="J79" s="29"/>
      <c r="K79" s="10" t="s">
        <v>15</v>
      </c>
    </row>
    <row r="80" spans="1:11" s="5" customFormat="1" ht="12.75" customHeight="1" x14ac:dyDescent="0.2">
      <c r="A80" s="27"/>
      <c r="B80" s="28">
        <v>45555</v>
      </c>
      <c r="C80" s="10" t="s">
        <v>131</v>
      </c>
      <c r="D80" s="10" t="s">
        <v>21</v>
      </c>
      <c r="E80" s="14" t="s">
        <v>132</v>
      </c>
      <c r="F80" s="14">
        <v>45552</v>
      </c>
      <c r="G80" s="15">
        <v>252729.4</v>
      </c>
      <c r="H80" s="16">
        <v>45582</v>
      </c>
      <c r="I80" s="26"/>
      <c r="J80" s="29">
        <f t="shared" si="4"/>
        <v>252729.4</v>
      </c>
      <c r="K80" s="10" t="s">
        <v>16</v>
      </c>
    </row>
    <row r="81" spans="1:11" s="5" customFormat="1" ht="12.75" customHeight="1" x14ac:dyDescent="0.2">
      <c r="A81" s="27"/>
      <c r="B81" s="28">
        <v>45560</v>
      </c>
      <c r="C81" s="10" t="s">
        <v>4</v>
      </c>
      <c r="D81" s="10" t="s">
        <v>5</v>
      </c>
      <c r="E81" s="14" t="s">
        <v>150</v>
      </c>
      <c r="F81" s="14">
        <v>45554</v>
      </c>
      <c r="G81" s="15">
        <v>11138.39</v>
      </c>
      <c r="H81" s="16">
        <v>45584</v>
      </c>
      <c r="I81" s="26">
        <f>+G81</f>
        <v>11138.39</v>
      </c>
      <c r="J81" s="29"/>
      <c r="K81" s="10" t="s">
        <v>15</v>
      </c>
    </row>
    <row r="82" spans="1:11" s="5" customFormat="1" ht="12.75" customHeight="1" x14ac:dyDescent="0.2">
      <c r="A82" s="27"/>
      <c r="B82" s="28">
        <v>45558</v>
      </c>
      <c r="C82" s="10" t="s">
        <v>133</v>
      </c>
      <c r="D82" s="10" t="s">
        <v>212</v>
      </c>
      <c r="E82" s="14" t="s">
        <v>134</v>
      </c>
      <c r="F82" s="14">
        <v>45558</v>
      </c>
      <c r="G82" s="15">
        <v>899993.08</v>
      </c>
      <c r="H82" s="16">
        <v>45588</v>
      </c>
      <c r="I82" s="26">
        <f>+G82</f>
        <v>899993.08</v>
      </c>
      <c r="J82" s="29">
        <f t="shared" si="4"/>
        <v>0</v>
      </c>
      <c r="K82" s="10" t="s">
        <v>15</v>
      </c>
    </row>
    <row r="83" spans="1:11" s="5" customFormat="1" ht="11.25" customHeight="1" x14ac:dyDescent="0.2">
      <c r="A83" s="27"/>
      <c r="B83" s="28">
        <v>45558</v>
      </c>
      <c r="C83" s="10" t="s">
        <v>145</v>
      </c>
      <c r="D83" s="10" t="s">
        <v>213</v>
      </c>
      <c r="E83" s="14" t="s">
        <v>143</v>
      </c>
      <c r="F83" s="14">
        <v>45558</v>
      </c>
      <c r="G83" s="15">
        <v>1618920.4</v>
      </c>
      <c r="H83" s="16">
        <v>45588</v>
      </c>
      <c r="I83" s="26">
        <f>+G83</f>
        <v>1618920.4</v>
      </c>
      <c r="J83" s="29">
        <f t="shared" si="4"/>
        <v>0</v>
      </c>
      <c r="K83" s="10" t="s">
        <v>15</v>
      </c>
    </row>
    <row r="84" spans="1:11" s="5" customFormat="1" ht="11.25" customHeight="1" x14ac:dyDescent="0.2">
      <c r="A84" s="27"/>
      <c r="B84" s="28">
        <v>45560</v>
      </c>
      <c r="C84" s="10" t="s">
        <v>144</v>
      </c>
      <c r="D84" s="10" t="s">
        <v>146</v>
      </c>
      <c r="E84" s="14" t="s">
        <v>147</v>
      </c>
      <c r="F84" s="14">
        <v>45560</v>
      </c>
      <c r="G84" s="15">
        <v>142090</v>
      </c>
      <c r="H84" s="16">
        <v>45590</v>
      </c>
      <c r="I84" s="26"/>
      <c r="J84" s="29">
        <f t="shared" si="4"/>
        <v>142090</v>
      </c>
      <c r="K84" s="10" t="s">
        <v>16</v>
      </c>
    </row>
    <row r="85" spans="1:11" s="5" customFormat="1" ht="11.25" customHeight="1" x14ac:dyDescent="0.2">
      <c r="A85" s="27"/>
      <c r="B85" s="28">
        <v>45560</v>
      </c>
      <c r="C85" s="10" t="s">
        <v>148</v>
      </c>
      <c r="D85" s="10" t="s">
        <v>215</v>
      </c>
      <c r="E85" s="14" t="s">
        <v>149</v>
      </c>
      <c r="F85" s="14">
        <v>45560</v>
      </c>
      <c r="G85" s="15">
        <v>60000</v>
      </c>
      <c r="H85" s="16">
        <v>45590</v>
      </c>
      <c r="I85" s="26">
        <f>+G85</f>
        <v>60000</v>
      </c>
      <c r="J85" s="29">
        <f t="shared" si="4"/>
        <v>0</v>
      </c>
      <c r="K85" s="10" t="s">
        <v>15</v>
      </c>
    </row>
    <row r="86" spans="1:11" s="5" customFormat="1" ht="13.5" customHeight="1" x14ac:dyDescent="0.2">
      <c r="A86" s="27"/>
      <c r="B86" s="28">
        <v>45560</v>
      </c>
      <c r="C86" s="10" t="s">
        <v>151</v>
      </c>
      <c r="D86" s="10" t="s">
        <v>214</v>
      </c>
      <c r="E86" s="14" t="s">
        <v>3</v>
      </c>
      <c r="F86" s="14">
        <v>45539</v>
      </c>
      <c r="G86" s="15">
        <v>234784.6</v>
      </c>
      <c r="H86" s="16">
        <v>45590</v>
      </c>
      <c r="I86" s="26" t="s">
        <v>2</v>
      </c>
      <c r="J86" s="29">
        <f>+G86</f>
        <v>234784.6</v>
      </c>
      <c r="K86" s="10" t="s">
        <v>16</v>
      </c>
    </row>
    <row r="87" spans="1:11" s="13" customFormat="1" ht="11.25" customHeight="1" x14ac:dyDescent="0.2">
      <c r="A87" s="30"/>
      <c r="B87" s="28">
        <v>45562</v>
      </c>
      <c r="C87" s="10" t="s">
        <v>155</v>
      </c>
      <c r="D87" s="10" t="s">
        <v>156</v>
      </c>
      <c r="E87" s="32" t="s">
        <v>157</v>
      </c>
      <c r="F87" s="33">
        <v>45559</v>
      </c>
      <c r="G87" s="15">
        <v>1412157.92</v>
      </c>
      <c r="H87" s="16">
        <v>45592</v>
      </c>
      <c r="I87" s="26">
        <f>+G87</f>
        <v>1412157.92</v>
      </c>
      <c r="J87" s="29">
        <f t="shared" si="4"/>
        <v>0</v>
      </c>
      <c r="K87" s="10" t="s">
        <v>15</v>
      </c>
    </row>
    <row r="88" spans="1:11" s="13" customFormat="1" ht="11.25" customHeight="1" x14ac:dyDescent="0.2">
      <c r="A88" s="30"/>
      <c r="B88" s="28">
        <v>45565</v>
      </c>
      <c r="C88" s="10" t="s">
        <v>4</v>
      </c>
      <c r="D88" s="10" t="s">
        <v>5</v>
      </c>
      <c r="E88" s="32" t="s">
        <v>196</v>
      </c>
      <c r="F88" s="33">
        <v>45559</v>
      </c>
      <c r="G88" s="15">
        <v>22542</v>
      </c>
      <c r="H88" s="16">
        <v>45589</v>
      </c>
      <c r="I88" s="26">
        <f>+G88</f>
        <v>22542</v>
      </c>
      <c r="J88" s="29">
        <f t="shared" si="4"/>
        <v>0</v>
      </c>
      <c r="K88" s="10" t="s">
        <v>15</v>
      </c>
    </row>
    <row r="89" spans="1:11" s="13" customFormat="1" ht="12.75" x14ac:dyDescent="0.2">
      <c r="A89" s="30"/>
      <c r="B89" s="28">
        <v>45565</v>
      </c>
      <c r="C89" s="10" t="s">
        <v>27</v>
      </c>
      <c r="D89" s="10" t="s">
        <v>169</v>
      </c>
      <c r="E89" s="32" t="s">
        <v>202</v>
      </c>
      <c r="F89" s="33">
        <v>45562</v>
      </c>
      <c r="G89" s="15">
        <v>91043.57</v>
      </c>
      <c r="H89" s="16">
        <v>45592</v>
      </c>
      <c r="I89" s="26">
        <f>+G89</f>
        <v>91043.57</v>
      </c>
      <c r="J89" s="29">
        <f t="shared" si="4"/>
        <v>0</v>
      </c>
      <c r="K89" s="10" t="s">
        <v>15</v>
      </c>
    </row>
    <row r="90" spans="1:11" s="13" customFormat="1" ht="25.5" x14ac:dyDescent="0.2">
      <c r="A90" s="30"/>
      <c r="B90" s="28">
        <v>45565</v>
      </c>
      <c r="C90" s="10" t="s">
        <v>6</v>
      </c>
      <c r="D90" s="10" t="s">
        <v>201</v>
      </c>
      <c r="E90" s="32" t="s">
        <v>203</v>
      </c>
      <c r="F90" s="33">
        <v>45562</v>
      </c>
      <c r="G90" s="15">
        <v>213736.66</v>
      </c>
      <c r="H90" s="16">
        <v>45592</v>
      </c>
      <c r="I90" s="26"/>
      <c r="J90" s="29">
        <f t="shared" si="4"/>
        <v>213736.66</v>
      </c>
      <c r="K90" s="10" t="s">
        <v>16</v>
      </c>
    </row>
    <row r="91" spans="1:11" s="13" customFormat="1" ht="25.5" x14ac:dyDescent="0.2">
      <c r="A91" s="30"/>
      <c r="B91" s="28">
        <v>45565</v>
      </c>
      <c r="C91" s="10" t="s">
        <v>6</v>
      </c>
      <c r="D91" s="10" t="s">
        <v>201</v>
      </c>
      <c r="E91" s="32" t="s">
        <v>204</v>
      </c>
      <c r="F91" s="33">
        <v>45562</v>
      </c>
      <c r="G91" s="15">
        <v>12334</v>
      </c>
      <c r="H91" s="16">
        <v>45592</v>
      </c>
      <c r="I91" s="26"/>
      <c r="J91" s="29">
        <f t="shared" si="4"/>
        <v>12334</v>
      </c>
      <c r="K91" s="10" t="s">
        <v>16</v>
      </c>
    </row>
    <row r="92" spans="1:11" s="13" customFormat="1" ht="25.5" x14ac:dyDescent="0.2">
      <c r="A92" s="30"/>
      <c r="B92" s="28">
        <v>45565</v>
      </c>
      <c r="C92" s="10" t="s">
        <v>6</v>
      </c>
      <c r="D92" s="10" t="s">
        <v>201</v>
      </c>
      <c r="E92" s="32" t="s">
        <v>205</v>
      </c>
      <c r="F92" s="33">
        <v>45562</v>
      </c>
      <c r="G92" s="15">
        <v>7757.07</v>
      </c>
      <c r="H92" s="16">
        <v>45592</v>
      </c>
      <c r="I92" s="26"/>
      <c r="J92" s="29">
        <f t="shared" si="4"/>
        <v>7757.07</v>
      </c>
      <c r="K92" s="10" t="s">
        <v>16</v>
      </c>
    </row>
    <row r="93" spans="1:11" s="13" customFormat="1" ht="25.5" x14ac:dyDescent="0.2">
      <c r="A93" s="30"/>
      <c r="B93" s="28">
        <v>45565</v>
      </c>
      <c r="C93" s="10" t="s">
        <v>6</v>
      </c>
      <c r="D93" s="10" t="s">
        <v>201</v>
      </c>
      <c r="E93" s="32" t="s">
        <v>206</v>
      </c>
      <c r="F93" s="33">
        <v>45562</v>
      </c>
      <c r="G93" s="15">
        <v>5726.5</v>
      </c>
      <c r="H93" s="16">
        <v>45592</v>
      </c>
      <c r="I93" s="26"/>
      <c r="J93" s="29">
        <f t="shared" si="4"/>
        <v>5726.5</v>
      </c>
      <c r="K93" s="10" t="s">
        <v>16</v>
      </c>
    </row>
    <row r="94" spans="1:11" s="13" customFormat="1" ht="25.5" x14ac:dyDescent="0.2">
      <c r="A94" s="30"/>
      <c r="B94" s="28">
        <v>45565</v>
      </c>
      <c r="C94" s="10" t="s">
        <v>6</v>
      </c>
      <c r="D94" s="10" t="s">
        <v>201</v>
      </c>
      <c r="E94" s="32" t="s">
        <v>207</v>
      </c>
      <c r="F94" s="33">
        <v>45562</v>
      </c>
      <c r="G94" s="15">
        <v>70339.39</v>
      </c>
      <c r="H94" s="16">
        <v>45592</v>
      </c>
      <c r="I94" s="26"/>
      <c r="J94" s="29">
        <f t="shared" si="4"/>
        <v>70339.39</v>
      </c>
      <c r="K94" s="10" t="s">
        <v>16</v>
      </c>
    </row>
    <row r="95" spans="1:11" s="13" customFormat="1" ht="25.5" x14ac:dyDescent="0.2">
      <c r="A95" s="30"/>
      <c r="B95" s="28">
        <v>45565</v>
      </c>
      <c r="C95" s="10" t="s">
        <v>6</v>
      </c>
      <c r="D95" s="10" t="s">
        <v>201</v>
      </c>
      <c r="E95" s="32" t="s">
        <v>208</v>
      </c>
      <c r="F95" s="33">
        <v>45562</v>
      </c>
      <c r="G95" s="15">
        <v>3817.79</v>
      </c>
      <c r="H95" s="16">
        <v>45592</v>
      </c>
      <c r="I95" s="26"/>
      <c r="J95" s="29">
        <f t="shared" si="4"/>
        <v>3817.79</v>
      </c>
      <c r="K95" s="10" t="s">
        <v>16</v>
      </c>
    </row>
    <row r="96" spans="1:11" s="13" customFormat="1" ht="12.75" x14ac:dyDescent="0.2">
      <c r="A96" s="30"/>
      <c r="B96" s="28">
        <v>45561</v>
      </c>
      <c r="C96" s="10" t="s">
        <v>166</v>
      </c>
      <c r="D96" s="10" t="s">
        <v>89</v>
      </c>
      <c r="E96" s="32" t="s">
        <v>147</v>
      </c>
      <c r="F96" s="33">
        <v>45565</v>
      </c>
      <c r="G96" s="15">
        <v>1761268</v>
      </c>
      <c r="H96" s="16">
        <v>45595</v>
      </c>
      <c r="I96" s="26">
        <f>+G96</f>
        <v>1761268</v>
      </c>
      <c r="J96" s="29">
        <f t="shared" si="4"/>
        <v>0</v>
      </c>
      <c r="K96" s="10" t="s">
        <v>15</v>
      </c>
    </row>
    <row r="97" spans="1:13" s="13" customFormat="1" ht="12.75" x14ac:dyDescent="0.2">
      <c r="A97" s="30"/>
      <c r="B97" s="28">
        <v>45565</v>
      </c>
      <c r="C97" s="10" t="s">
        <v>167</v>
      </c>
      <c r="D97" s="10" t="s">
        <v>199</v>
      </c>
      <c r="E97" s="32" t="s">
        <v>168</v>
      </c>
      <c r="F97" s="33">
        <v>45565</v>
      </c>
      <c r="G97" s="15">
        <v>750459.94</v>
      </c>
      <c r="H97" s="16">
        <v>45595</v>
      </c>
      <c r="I97" s="48"/>
      <c r="J97" s="29">
        <f>+G97</f>
        <v>750459.94</v>
      </c>
      <c r="K97" s="10" t="s">
        <v>16</v>
      </c>
    </row>
    <row r="98" spans="1:13" s="13" customFormat="1" ht="12.75" x14ac:dyDescent="0.2">
      <c r="A98" s="30"/>
      <c r="B98" s="28"/>
      <c r="C98" s="1"/>
      <c r="D98" s="1"/>
      <c r="E98" s="32"/>
      <c r="F98" s="12"/>
      <c r="G98" s="50">
        <f>SUM(G9:G97)</f>
        <v>25769839.119999997</v>
      </c>
      <c r="H98" s="16"/>
      <c r="I98" s="48">
        <f>SUM(I15:I97)</f>
        <v>23979743.769999996</v>
      </c>
      <c r="J98" s="49">
        <f>SUM(J9:J97)</f>
        <v>1790095.35</v>
      </c>
      <c r="K98" s="10"/>
      <c r="M98" s="37"/>
    </row>
    <row r="99" spans="1:13" s="5" customFormat="1" ht="12.75" x14ac:dyDescent="0.2">
      <c r="A99" s="17"/>
      <c r="D99" s="38"/>
      <c r="E99" s="39"/>
      <c r="F99" s="19"/>
      <c r="G99" s="40"/>
      <c r="H99" s="19"/>
      <c r="I99" s="19"/>
    </row>
    <row r="100" spans="1:13" s="5" customFormat="1" ht="12.75" x14ac:dyDescent="0.2">
      <c r="A100" s="17"/>
      <c r="D100" s="38"/>
      <c r="E100" s="39"/>
      <c r="F100" s="19"/>
      <c r="G100" s="40"/>
      <c r="H100" s="19"/>
      <c r="I100" s="19"/>
    </row>
    <row r="101" spans="1:13" s="5" customFormat="1" ht="12.75" x14ac:dyDescent="0.2">
      <c r="A101" s="17"/>
      <c r="D101" s="38"/>
      <c r="E101" s="39"/>
      <c r="F101" s="19"/>
      <c r="G101" s="40"/>
      <c r="H101" s="19"/>
      <c r="I101" s="19"/>
      <c r="J101" s="42"/>
    </row>
    <row r="102" spans="1:13" s="5" customFormat="1" ht="12.75" x14ac:dyDescent="0.2">
      <c r="C102" s="47" t="s">
        <v>32</v>
      </c>
      <c r="D102" s="47"/>
      <c r="G102" s="41" t="s">
        <v>29</v>
      </c>
      <c r="H102" s="47"/>
      <c r="I102" s="47"/>
      <c r="J102" s="17"/>
      <c r="K102" s="19"/>
      <c r="L102" s="19"/>
    </row>
    <row r="103" spans="1:13" s="5" customFormat="1" ht="12.75" x14ac:dyDescent="0.2">
      <c r="C103" s="38" t="s">
        <v>30</v>
      </c>
      <c r="D103" s="38"/>
      <c r="G103" s="54" t="s">
        <v>28</v>
      </c>
      <c r="H103" s="54"/>
      <c r="I103" s="54"/>
      <c r="J103" s="17"/>
      <c r="K103" s="19"/>
      <c r="L103" s="19"/>
    </row>
    <row r="104" spans="1:13" s="5" customFormat="1" ht="12.75" x14ac:dyDescent="0.2">
      <c r="C104" s="55"/>
      <c r="D104" s="55"/>
      <c r="E104" s="55"/>
      <c r="F104" s="55"/>
      <c r="G104" s="54"/>
      <c r="H104" s="54"/>
      <c r="I104" s="54"/>
      <c r="K104" s="55"/>
      <c r="L104" s="55"/>
      <c r="M104" s="55"/>
    </row>
    <row r="105" spans="1:13" s="5" customFormat="1" ht="12.75" x14ac:dyDescent="0.2">
      <c r="C105" s="51"/>
      <c r="D105" s="51"/>
      <c r="E105" s="51"/>
      <c r="F105" s="51"/>
      <c r="G105" s="51"/>
      <c r="H105" s="51"/>
      <c r="I105" s="51"/>
      <c r="K105" s="51"/>
      <c r="L105" s="51"/>
      <c r="M105" s="51"/>
    </row>
    <row r="106" spans="1:13" s="3" customFormat="1" ht="12.75" x14ac:dyDescent="0.2">
      <c r="A106" s="5"/>
      <c r="B106" s="5"/>
      <c r="C106" s="5"/>
      <c r="D106" s="5"/>
      <c r="E106" s="5"/>
      <c r="F106" s="5"/>
      <c r="G106" s="5"/>
      <c r="H106" s="17"/>
      <c r="I106" s="18"/>
      <c r="J106" s="17"/>
      <c r="K106" s="19"/>
      <c r="L106" s="19"/>
      <c r="M106" s="5"/>
    </row>
    <row r="107" spans="1:13" s="3" customFormat="1" ht="12.7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s="3" customFormat="1" ht="12.7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s="3" customFormat="1" ht="12.7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s="3" customFormat="1" ht="12.7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</sheetData>
  <mergeCells count="12">
    <mergeCell ref="C105:D105"/>
    <mergeCell ref="E105:F105"/>
    <mergeCell ref="G105:I105"/>
    <mergeCell ref="K105:M105"/>
    <mergeCell ref="D5:M5"/>
    <mergeCell ref="D6:M6"/>
    <mergeCell ref="D7:M7"/>
    <mergeCell ref="G103:I103"/>
    <mergeCell ref="C104:D104"/>
    <mergeCell ref="E104:F104"/>
    <mergeCell ref="G104:I104"/>
    <mergeCell ref="K104:M10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 CUENTAS POR PAGAR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Contabilidad DIGESETT</cp:lastModifiedBy>
  <cp:lastPrinted>2024-10-14T12:37:03Z</cp:lastPrinted>
  <dcterms:created xsi:type="dcterms:W3CDTF">2024-01-18T18:25:07Z</dcterms:created>
  <dcterms:modified xsi:type="dcterms:W3CDTF">2024-10-14T14:20:15Z</dcterms:modified>
</cp:coreProperties>
</file>