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e.samboy\Desktop\Nueva carpeta\Nueva carpeta\"/>
    </mc:Choice>
  </mc:AlternateContent>
  <xr:revisionPtr revIDLastSave="0" documentId="8_{54562744-DC98-4703-854B-976D22E9084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EJEC.PRESUP. ENE-JUN 2024 -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37" i="1"/>
  <c r="E37" i="1" l="1"/>
  <c r="E34" i="1"/>
  <c r="E30" i="1"/>
  <c r="E29" i="1"/>
  <c r="E25" i="1"/>
  <c r="E24" i="1"/>
  <c r="E22" i="1"/>
  <c r="E19" i="1"/>
  <c r="E15" i="1"/>
  <c r="E14" i="1"/>
  <c r="E11" i="1" s="1"/>
  <c r="D17" i="1"/>
  <c r="D11" i="1"/>
  <c r="E17" i="1" l="1"/>
  <c r="E27" i="1"/>
  <c r="E9" i="1" s="1"/>
  <c r="D9" i="1"/>
</calcChain>
</file>

<file path=xl/sharedStrings.xml><?xml version="1.0" encoding="utf-8"?>
<sst xmlns="http://schemas.openxmlformats.org/spreadsheetml/2006/main" count="53" uniqueCount="53">
  <si>
    <t xml:space="preserve">EJECUCION PRESUPUESTARIA COMPARATIVA </t>
  </si>
  <si>
    <t>CUENTA</t>
  </si>
  <si>
    <t>DETALLE</t>
  </si>
  <si>
    <t>TOTAL EJECUTADO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</si>
  <si>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</si>
  <si>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</si>
  <si>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</si>
  <si>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</si>
  <si>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</si>
  <si>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</si>
  <si>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</si>
  <si>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CONTRATACIONES DE SERVICIOS</t>
  </si>
  <si>
    <t>2.2.1</t>
  </si>
  <si>
    <t>SERVICIOS BASICOS</t>
  </si>
  <si>
    <t>2.2.2</t>
  </si>
  <si>
    <t>PUBLICIDAD, IMPRESION Y ENCUADERNACION</t>
  </si>
  <si>
    <t>2.2.3</t>
  </si>
  <si>
    <t>VIATICOS</t>
  </si>
  <si>
    <t>2.2.5</t>
  </si>
  <si>
    <t>ALQUILERES Y RENTAS</t>
  </si>
  <si>
    <t>2.2.6</t>
  </si>
  <si>
    <t>SEGUROS</t>
  </si>
  <si>
    <t>2.2.7</t>
  </si>
  <si>
    <t>SERVS. DE CONSERV., REPS. MENORES Y CONSTS. TEMPORALES</t>
  </si>
  <si>
    <t>2.2.8</t>
  </si>
  <si>
    <t>OTROS SERVICIOS NIP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</si>
  <si>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</si>
  <si>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</si>
  <si>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</si>
  <si>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</si>
  <si>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</si>
  <si>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</si>
  <si>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 CARTON E IMPRESOS</t>
  </si>
  <si>
    <t>2.3.5</t>
  </si>
  <si>
    <t>PRODUCTOS DE CUERO, CAUCHO Y PLASTICO</t>
  </si>
  <si>
    <t>2.3.7</t>
  </si>
  <si>
    <t>COMBUSTIBLE Y LUBRICANTES, PROD. QUIMICOS Y CONEXOS</t>
  </si>
  <si>
    <t>2.3.9</t>
  </si>
  <si>
    <t>PRODUCTOS Y UTILES VARIOS</t>
  </si>
  <si>
    <t>BIENES MUEBLES, INMUEBLES E INTANGIBLES</t>
  </si>
  <si>
    <t>2.6.1</t>
  </si>
  <si>
    <t>MOBILIARIO Y EQ. DE OFICINAS</t>
  </si>
  <si>
    <t>2.6.5</t>
  </si>
  <si>
    <t>MAQUINARIA, OTROS EQUIPOS Y HERRAMIENTAS</t>
  </si>
  <si>
    <t>2.6.6</t>
  </si>
  <si>
    <t>EQUIPO DE DEFENSA Y SEGURIDAD</t>
  </si>
  <si>
    <t>Lic. Ybelise A. Tejada D.</t>
  </si>
  <si>
    <t xml:space="preserve">           Contador</t>
  </si>
  <si>
    <t xml:space="preserve">      Director Admvo. y Financiero</t>
  </si>
  <si>
    <t>PERIODO ENERO -JUNIO 2024 - 2023</t>
  </si>
  <si>
    <t>2.3.6</t>
  </si>
  <si>
    <t>PRODUCTOS DE MINERALES METALICOS Y NO METALICOS</t>
  </si>
  <si>
    <t>Lic Ramon D. Florian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</si>
</sst>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43" fontId="3" fillId="0" borderId="4" xfId="1" applyFont="1" applyBorder="1"/>
    <xf numFmtId="43" fontId="5" fillId="0" borderId="0" xfId="1" applyFont="1"/>
    <xf numFmtId="43" fontId="6" fillId="0" borderId="0" xfId="1" applyFont="1"/>
    <xf numFmtId="0" fontId="5" fillId="0" borderId="0" xfId="0" applyFont="1" applyAlignment="1">
      <alignment horizontal="center"/>
    </xf>
    <xf numFmtId="43" fontId="2" fillId="0" borderId="0" xfId="1" applyFont="1" applyBorder="1"/>
    <xf numFmtId="43" fontId="0" fillId="0" borderId="0" xfId="0" applyNumberFormat="1"/>
    <xf numFmtId="0" fontId="4" fillId="0" borderId="0" xfId="0" applyFont="1"/>
    <xf numFmtId="43" fontId="5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4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1209674</xdr:colOff>
      <xdr:row>0</xdr:row>
      <xdr:rowOff>104775</xdr:rowOff>
    </xdr:from>
    <xdr:to>
      <xdr:col>5</xdr:col>
      <xdr:colOff>47624</xdr:colOff>
      <xdr:row>4</xdr:row>
      <xdr:rowOff>114300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1649" y="104775"/>
          <a:ext cx="44481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48"/>
  <sheetViews>
    <sheetView tabSelected="1" workbookViewId="0">
      <selection activeCell="B43" sqref="B43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0.7109375" customWidth="1"/>
    <col min="4" max="4" width="16.85546875" customWidth="1"/>
    <col min="5" max="5" width="19.140625" customWidth="1"/>
    <col min="6" max="6" width="5.42578125" customWidth="1"/>
    <col min="7" max="7" width="1.85546875" customWidth="1"/>
    <col min="8" max="8" width="17.7109375" customWidth="1"/>
    <col min="10" max="10" width="16" customWidth="1"/>
  </cols>
  <sheetData>
    <row r="4" spans="1:10" x14ac:dyDescent="0.25">
      <c r="E4" s="1"/>
    </row>
    <row r="5" spans="1:10" ht="11.25" customHeight="1" x14ac:dyDescent="0.25">
      <c r="A5" s="16"/>
      <c r="B5" s="16"/>
      <c r="C5" s="16"/>
      <c r="D5" s="16"/>
      <c r="E5" s="16"/>
    </row>
    <row r="6" spans="1:10" ht="15.75" x14ac:dyDescent="0.25">
      <c r="A6" s="16" t="s">
        <v>0</v>
      </c>
      <c r="B6" s="16"/>
      <c r="C6" s="16"/>
      <c r="D6" s="16"/>
      <c r="E6" s="16"/>
    </row>
    <row r="7" spans="1:10" ht="16.5" thickBot="1" x14ac:dyDescent="0.3">
      <c r="A7" s="17" t="s">
        <v>49</v>
      </c>
      <c r="B7" s="17"/>
      <c r="C7" s="17"/>
      <c r="D7" s="17"/>
      <c r="E7" s="17"/>
    </row>
    <row r="8" spans="1:10" ht="16.5" thickBot="1" x14ac:dyDescent="0.3">
      <c r="A8" s="2" t="s">
        <v>1</v>
      </c>
      <c r="B8" s="18" t="s">
        <v>2</v>
      </c>
      <c r="C8" s="18"/>
      <c r="D8" s="3">
        <v>2024</v>
      </c>
      <c r="E8" s="4">
        <v>2023</v>
      </c>
    </row>
    <row r="9" spans="1:10" ht="16.5" thickBot="1" x14ac:dyDescent="0.3">
      <c r="A9" s="5"/>
      <c r="B9" s="6" t="s">
        <v>3</v>
      </c>
      <c r="C9" s="7"/>
      <c r="D9" s="8">
        <f>+D11+D17+D27+D37</f>
        <v>578737536.18999994</v>
      </c>
      <c r="E9" s="8">
        <f>+E11+E17+E27+E37</f>
        <v>517520830.84000003</v>
      </c>
      <c r="H9" s="1"/>
      <c r="J9" s="13"/>
    </row>
    <row r="10" spans="1:10" ht="15.75" thickTop="1" x14ac:dyDescent="0.25">
      <c r="A10" s="5"/>
      <c r="B10" s="5"/>
      <c r="C10" s="5"/>
      <c r="D10" s="9"/>
      <c r="E10" s="9"/>
      <c r="H10" s="1"/>
    </row>
    <row r="11" spans="1:10" x14ac:dyDescent="0.25">
      <c r="A11" s="7">
        <v>2.1</v>
      </c>
      <c r="B11" s="7" t="s">
        <v>4</v>
      </c>
      <c r="C11" s="7"/>
      <c r="D11" s="10">
        <f>+D13+D14+D15</f>
        <v>399820291.58999997</v>
      </c>
      <c r="E11" s="10">
        <f>+E13+E14+E15</f>
        <v>385082758.05000001</v>
      </c>
      <c r="H11" s="1"/>
    </row>
    <row r="12" spans="1:10" x14ac:dyDescent="0.25">
      <c r="A12" s="5"/>
      <c r="B12" s="5"/>
      <c r="C12" s="5"/>
      <c r="D12" s="9"/>
      <c r="E12" s="9"/>
      <c r="H12" s="1"/>
    </row>
    <row r="13" spans="1:10" x14ac:dyDescent="0.25">
      <c r="A13" s="11" t="s">
        <v>5</v>
      </c>
      <c r="B13" s="5" t="s">
        <v>6</v>
      </c>
      <c r="C13" s="5"/>
      <c r="D13" s="9">
        <v>359973539.07999998</v>
      </c>
      <c r="E13" s="9">
        <v>346750078.87</v>
      </c>
      <c r="H13" s="1"/>
    </row>
    <row r="14" spans="1:10" x14ac:dyDescent="0.25">
      <c r="A14" s="11" t="s">
        <v>7</v>
      </c>
      <c r="B14" s="5" t="s">
        <v>8</v>
      </c>
      <c r="C14" s="5"/>
      <c r="D14" s="9">
        <v>12285000</v>
      </c>
      <c r="E14" s="9">
        <f>9925000+1985000</f>
        <v>11910000</v>
      </c>
      <c r="H14" s="12"/>
      <c r="J14" s="13"/>
    </row>
    <row r="15" spans="1:10" x14ac:dyDescent="0.25">
      <c r="A15" s="11" t="s">
        <v>9</v>
      </c>
      <c r="B15" s="5" t="s">
        <v>10</v>
      </c>
      <c r="C15" s="5"/>
      <c r="D15" s="9">
        <v>27561752.510000002</v>
      </c>
      <c r="E15" s="9">
        <f>22010630.63+4412048.55</f>
        <v>26422679.18</v>
      </c>
      <c r="H15" s="13"/>
    </row>
    <row r="16" spans="1:10" x14ac:dyDescent="0.25">
      <c r="A16" s="11"/>
      <c r="B16" s="5"/>
      <c r="C16" s="5"/>
      <c r="D16" s="9"/>
      <c r="E16" s="9"/>
    </row>
    <row r="17" spans="1:10" x14ac:dyDescent="0.25">
      <c r="A17" s="7">
        <v>2.2000000000000002</v>
      </c>
      <c r="B17" s="7" t="s">
        <v>11</v>
      </c>
      <c r="C17" s="5"/>
      <c r="D17" s="10">
        <f>+D19+D20+D21+D22+D23+D24+D25</f>
        <v>70918477.270000011</v>
      </c>
      <c r="E17" s="10">
        <f>+E19+E20+E21+E22+E23+E24+E25</f>
        <v>56353969.43</v>
      </c>
    </row>
    <row r="18" spans="1:10" x14ac:dyDescent="0.25">
      <c r="A18" s="5"/>
      <c r="B18" s="5"/>
      <c r="C18" s="5"/>
      <c r="D18" s="9"/>
      <c r="E18" s="9"/>
    </row>
    <row r="19" spans="1:10" x14ac:dyDescent="0.25">
      <c r="A19" s="11" t="s">
        <v>12</v>
      </c>
      <c r="B19" s="5" t="s">
        <v>13</v>
      </c>
      <c r="C19" s="5"/>
      <c r="D19" s="9">
        <v>18010327.510000002</v>
      </c>
      <c r="E19" s="9">
        <f>11597627.41+2625809.83</f>
        <v>14223437.24</v>
      </c>
    </row>
    <row r="20" spans="1:10" x14ac:dyDescent="0.25">
      <c r="A20" s="11" t="s">
        <v>14</v>
      </c>
      <c r="B20" s="5" t="s">
        <v>15</v>
      </c>
      <c r="C20" s="5"/>
      <c r="D20" s="9">
        <v>1090604.6200000001</v>
      </c>
      <c r="E20" s="9">
        <v>539189.19999999995</v>
      </c>
    </row>
    <row r="21" spans="1:10" x14ac:dyDescent="0.25">
      <c r="A21" s="11" t="s">
        <v>16</v>
      </c>
      <c r="B21" s="5" t="s">
        <v>17</v>
      </c>
      <c r="C21" s="5"/>
      <c r="D21" s="9">
        <v>7830800</v>
      </c>
      <c r="E21" s="9">
        <v>4332425</v>
      </c>
    </row>
    <row r="22" spans="1:10" x14ac:dyDescent="0.25">
      <c r="A22" s="11" t="s">
        <v>18</v>
      </c>
      <c r="B22" s="5" t="s">
        <v>19</v>
      </c>
      <c r="C22" s="5"/>
      <c r="D22" s="9">
        <v>7540570.8499999996</v>
      </c>
      <c r="E22" s="9">
        <f>5788702.28+1204876.58</f>
        <v>6993578.8600000003</v>
      </c>
    </row>
    <row r="23" spans="1:10" x14ac:dyDescent="0.25">
      <c r="A23" s="11" t="s">
        <v>20</v>
      </c>
      <c r="B23" s="5" t="s">
        <v>21</v>
      </c>
      <c r="C23" s="5"/>
      <c r="D23" s="9">
        <v>25994907.620000001</v>
      </c>
      <c r="E23" s="9">
        <v>23240821.350000001</v>
      </c>
    </row>
    <row r="24" spans="1:10" x14ac:dyDescent="0.25">
      <c r="A24" s="11" t="s">
        <v>22</v>
      </c>
      <c r="B24" s="5" t="s">
        <v>23</v>
      </c>
      <c r="C24" s="5"/>
      <c r="D24" s="9">
        <v>9567792.3900000006</v>
      </c>
      <c r="E24" s="9">
        <f>6001693.78+342200</f>
        <v>6343893.7800000003</v>
      </c>
    </row>
    <row r="25" spans="1:10" x14ac:dyDescent="0.25">
      <c r="A25" s="11" t="s">
        <v>24</v>
      </c>
      <c r="B25" s="5" t="s">
        <v>25</v>
      </c>
      <c r="C25" s="5"/>
      <c r="D25" s="9">
        <v>883474.28</v>
      </c>
      <c r="E25" s="9">
        <f>554618+126006</f>
        <v>680624</v>
      </c>
    </row>
    <row r="26" spans="1:10" x14ac:dyDescent="0.25">
      <c r="A26" s="5"/>
      <c r="B26" s="5"/>
      <c r="C26" s="5"/>
      <c r="D26" s="9"/>
      <c r="E26" s="9"/>
    </row>
    <row r="27" spans="1:10" x14ac:dyDescent="0.25">
      <c r="A27" s="7">
        <v>2.2999999999999998</v>
      </c>
      <c r="B27" s="7" t="s">
        <v>26</v>
      </c>
      <c r="C27" s="5"/>
      <c r="D27" s="10">
        <f>+D29+D30+D31+D32+D34+D35+D33</f>
        <v>105348592.44</v>
      </c>
      <c r="E27" s="10">
        <f>+E29+E30+E31+E32+E34+E35</f>
        <v>70728468</v>
      </c>
      <c r="H27" s="13"/>
    </row>
    <row r="28" spans="1:10" x14ac:dyDescent="0.25">
      <c r="A28" s="5"/>
      <c r="B28" s="5"/>
      <c r="C28" s="5"/>
      <c r="D28" s="9"/>
      <c r="E28" s="9"/>
      <c r="J28" s="13"/>
    </row>
    <row r="29" spans="1:10" x14ac:dyDescent="0.25">
      <c r="A29" s="11" t="s">
        <v>27</v>
      </c>
      <c r="B29" s="5" t="s">
        <v>28</v>
      </c>
      <c r="C29" s="5"/>
      <c r="D29" s="9">
        <v>11129557.4</v>
      </c>
      <c r="E29" s="9">
        <f>237890+4050915.29</f>
        <v>4288805.29</v>
      </c>
    </row>
    <row r="30" spans="1:10" x14ac:dyDescent="0.25">
      <c r="A30" s="11" t="s">
        <v>29</v>
      </c>
      <c r="B30" s="5" t="s">
        <v>30</v>
      </c>
      <c r="C30" s="5"/>
      <c r="D30" s="9">
        <v>11727821.15</v>
      </c>
      <c r="E30" s="9">
        <f>834083+1533646</f>
        <v>2367729</v>
      </c>
    </row>
    <row r="31" spans="1:10" x14ac:dyDescent="0.25">
      <c r="A31" s="11" t="s">
        <v>31</v>
      </c>
      <c r="B31" s="5" t="s">
        <v>32</v>
      </c>
      <c r="C31" s="5"/>
      <c r="D31" s="9">
        <v>61250.26</v>
      </c>
      <c r="E31" s="9">
        <v>0</v>
      </c>
    </row>
    <row r="32" spans="1:10" x14ac:dyDescent="0.25">
      <c r="A32" s="11" t="s">
        <v>33</v>
      </c>
      <c r="B32" s="5" t="s">
        <v>34</v>
      </c>
      <c r="C32" s="5"/>
      <c r="D32" s="9">
        <v>3336609.18</v>
      </c>
      <c r="E32" s="9">
        <v>5001575.7300000004</v>
      </c>
    </row>
    <row r="33" spans="1:6" x14ac:dyDescent="0.25">
      <c r="A33" s="11" t="s">
        <v>50</v>
      </c>
      <c r="B33" s="5" t="s">
        <v>51</v>
      </c>
      <c r="C33" s="5"/>
      <c r="D33" s="9">
        <v>1658377.77</v>
      </c>
      <c r="E33" s="9">
        <v>0</v>
      </c>
    </row>
    <row r="34" spans="1:6" x14ac:dyDescent="0.25">
      <c r="A34" s="11" t="s">
        <v>35</v>
      </c>
      <c r="B34" s="5" t="s">
        <v>36</v>
      </c>
      <c r="C34" s="5"/>
      <c r="D34" s="9">
        <v>47481148.259999998</v>
      </c>
      <c r="E34" s="9">
        <f>37469774.1+7534154.6</f>
        <v>45003928.700000003</v>
      </c>
    </row>
    <row r="35" spans="1:6" x14ac:dyDescent="0.25">
      <c r="A35" s="11" t="s">
        <v>37</v>
      </c>
      <c r="B35" s="5" t="s">
        <v>38</v>
      </c>
      <c r="C35" s="5"/>
      <c r="D35" s="9">
        <v>29953828.420000002</v>
      </c>
      <c r="E35" s="9">
        <v>14066429.279999999</v>
      </c>
    </row>
    <row r="36" spans="1:6" x14ac:dyDescent="0.25">
      <c r="A36" s="5"/>
      <c r="B36" s="5"/>
      <c r="C36" s="5"/>
      <c r="D36" s="9"/>
      <c r="E36" s="9"/>
    </row>
    <row r="37" spans="1:6" x14ac:dyDescent="0.25">
      <c r="A37" s="7">
        <v>2.6</v>
      </c>
      <c r="B37" s="7" t="s">
        <v>39</v>
      </c>
      <c r="C37" s="5"/>
      <c r="D37" s="10">
        <f>+D39+D41+D40</f>
        <v>2650174.8899999997</v>
      </c>
      <c r="E37" s="10">
        <f>+E39+E41</f>
        <v>5355635.3600000003</v>
      </c>
    </row>
    <row r="38" spans="1:6" x14ac:dyDescent="0.25">
      <c r="A38" s="7"/>
      <c r="B38" s="7"/>
      <c r="C38" s="5"/>
      <c r="D38" s="9"/>
      <c r="E38" s="9"/>
    </row>
    <row r="39" spans="1:6" x14ac:dyDescent="0.25">
      <c r="A39" s="11" t="s">
        <v>40</v>
      </c>
      <c r="B39" s="5" t="s">
        <v>41</v>
      </c>
      <c r="C39" s="5"/>
      <c r="D39" s="9">
        <v>0</v>
      </c>
      <c r="E39" s="9">
        <v>225585.36</v>
      </c>
    </row>
    <row r="40" spans="1:6" x14ac:dyDescent="0.25">
      <c r="A40" s="11" t="s">
        <v>42</v>
      </c>
      <c r="B40" s="5" t="s">
        <v>43</v>
      </c>
      <c r="C40" s="5"/>
      <c r="D40" s="9">
        <v>1748633.65</v>
      </c>
      <c r="E40" s="9">
        <v>0</v>
      </c>
    </row>
    <row r="41" spans="1:6" x14ac:dyDescent="0.25">
      <c r="A41" s="11" t="s">
        <v>44</v>
      </c>
      <c r="B41" s="5" t="s">
        <v>45</v>
      </c>
      <c r="C41" s="5"/>
      <c r="D41" s="9">
        <v>901541.24</v>
      </c>
      <c r="E41" s="9">
        <v>5130050</v>
      </c>
    </row>
    <row r="42" spans="1:6" x14ac:dyDescent="0.25">
      <c r="A42" s="5"/>
      <c r="B42" s="5"/>
      <c r="C42" s="5"/>
      <c r="D42" s="5"/>
      <c r="E42" s="5"/>
    </row>
    <row r="43" spans="1:6" x14ac:dyDescent="0.25">
      <c r="A43" s="5"/>
      <c r="B43" s="5"/>
      <c r="C43" s="5"/>
      <c r="D43" s="5"/>
      <c r="E43" s="5"/>
    </row>
    <row r="44" spans="1:6" x14ac:dyDescent="0.25">
      <c r="A44" s="5"/>
      <c r="B44" s="5"/>
      <c r="C44" s="5"/>
      <c r="D44" s="5"/>
      <c r="E44" s="5"/>
    </row>
    <row r="45" spans="1:6" x14ac:dyDescent="0.25">
      <c r="A45" s="5"/>
      <c r="B45" s="5"/>
      <c r="C45" s="5"/>
      <c r="D45" s="5"/>
      <c r="E45" s="5"/>
    </row>
    <row r="46" spans="1:6" ht="15.75" x14ac:dyDescent="0.25">
      <c r="A46" s="5"/>
      <c r="B46" s="14" t="s">
        <v>46</v>
      </c>
      <c r="C46" s="14"/>
      <c r="D46" s="19" t="s">
        <v>52</v>
      </c>
      <c r="E46" s="19"/>
      <c r="F46" s="19"/>
    </row>
    <row r="47" spans="1:6" x14ac:dyDescent="0.25">
      <c r="A47" s="5"/>
      <c r="B47" s="5" t="s">
        <v>47</v>
      </c>
      <c r="C47" s="5"/>
      <c r="D47" s="15" t="s">
        <v>48</v>
      </c>
      <c r="E47" s="15"/>
      <c r="F47" s="15"/>
    </row>
    <row r="48" spans="1:6" x14ac:dyDescent="0.25">
      <c r="E48" s="1"/>
    </row>
  </sheetData>
  <mergeCells count="6">
    <mergeCell ref="D47:F47"/>
    <mergeCell ref="A5:E5"/>
    <mergeCell ref="A6:E6"/>
    <mergeCell ref="A7:E7"/>
    <mergeCell ref="B8:C8"/>
    <mergeCell ref="D46:F46"/>
  </mergeCells>
  <pageMargins left="0.46" right="0.32" top="0.51" bottom="0.2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EJEC.PRESUP. ENE-JUN 2024 -2023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Estela Samboy Lora</cp:lastModifiedBy>
  <cp:lastPrinted>2024-07-10T15:19:14Z</cp:lastPrinted>
  <dcterms:created xsi:type="dcterms:W3CDTF">2024-05-23T13:53:23Z</dcterms:created>
  <dcterms:modified xsi:type="dcterms:W3CDTF">2024-07-19T00:26:36Z</dcterms:modified>
</cp:coreProperties>
</file>